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2720" windowHeight="12390"/>
  </bookViews>
  <sheets>
    <sheet name="Atleti" sheetId="1" r:id="rId1"/>
    <sheet name="Staffette" sheetId="4" state="hidden" r:id="rId2"/>
    <sheet name="Categorie" sheetId="2" state="hidden" r:id="rId3"/>
  </sheets>
  <definedNames>
    <definedName name="_xlnm.Print_Area" localSheetId="0">Atleti!$A$9:$M$226</definedName>
    <definedName name="_xlnm.Print_Area" localSheetId="1">Staffette!$A$7:$H$36</definedName>
    <definedName name="_xlnm.Print_Titles" localSheetId="0">Atleti!$24:$24</definedName>
  </definedNames>
  <calcPr calcId="145621"/>
</workbook>
</file>

<file path=xl/calcChain.xml><?xml version="1.0" encoding="utf-8"?>
<calcChain xmlns="http://schemas.openxmlformats.org/spreadsheetml/2006/main">
  <c r="D26" i="1" l="1"/>
  <c r="C26" i="1"/>
  <c r="B26" i="1"/>
  <c r="A26" i="1"/>
  <c r="I14" i="1" l="1"/>
  <c r="A27" i="1" l="1"/>
  <c r="D27" i="1" l="1"/>
  <c r="C27" i="1"/>
  <c r="B27" i="1"/>
  <c r="H10" i="1" l="1"/>
  <c r="D8" i="4" s="1"/>
  <c r="G18" i="4"/>
  <c r="H18" i="4"/>
  <c r="B18" i="4"/>
  <c r="A29" i="1"/>
  <c r="B29" i="1"/>
  <c r="C29" i="1"/>
  <c r="D29" i="1"/>
  <c r="E29" i="1" s="1"/>
  <c r="F29" i="1" s="1"/>
  <c r="D28" i="1"/>
  <c r="E28" i="1" s="1"/>
  <c r="F28" i="1" s="1"/>
  <c r="D226" i="1"/>
  <c r="E226" i="1" s="1"/>
  <c r="F226" i="1" s="1"/>
  <c r="D225" i="1"/>
  <c r="D224" i="1"/>
  <c r="E224" i="1" s="1"/>
  <c r="F224" i="1" s="1"/>
  <c r="D223" i="1"/>
  <c r="D222" i="1"/>
  <c r="E222" i="1" s="1"/>
  <c r="F222" i="1" s="1"/>
  <c r="D221" i="1"/>
  <c r="D220" i="1"/>
  <c r="E220" i="1" s="1"/>
  <c r="F220" i="1" s="1"/>
  <c r="D219" i="1"/>
  <c r="E219" i="1" s="1"/>
  <c r="F219" i="1" s="1"/>
  <c r="D218" i="1"/>
  <c r="D217" i="1"/>
  <c r="E217" i="1" s="1"/>
  <c r="F217" i="1" s="1"/>
  <c r="D216" i="1"/>
  <c r="E216" i="1" s="1"/>
  <c r="F216" i="1" s="1"/>
  <c r="D215" i="1"/>
  <c r="E215" i="1" s="1"/>
  <c r="F215" i="1" s="1"/>
  <c r="D214" i="1"/>
  <c r="D213" i="1"/>
  <c r="E213" i="1" s="1"/>
  <c r="F213" i="1" s="1"/>
  <c r="D212" i="1"/>
  <c r="E212" i="1" s="1"/>
  <c r="F212" i="1" s="1"/>
  <c r="D211" i="1"/>
  <c r="E211" i="1" s="1"/>
  <c r="F211" i="1" s="1"/>
  <c r="D210" i="1"/>
  <c r="D209" i="1"/>
  <c r="E209" i="1" s="1"/>
  <c r="F209" i="1" s="1"/>
  <c r="D208" i="1"/>
  <c r="E208" i="1" s="1"/>
  <c r="F208" i="1" s="1"/>
  <c r="D207" i="1"/>
  <c r="E207" i="1" s="1"/>
  <c r="F207" i="1" s="1"/>
  <c r="D206" i="1"/>
  <c r="E206" i="1" s="1"/>
  <c r="F206" i="1" s="1"/>
  <c r="D205" i="1"/>
  <c r="E205" i="1" s="1"/>
  <c r="F205" i="1" s="1"/>
  <c r="D204" i="1"/>
  <c r="E204" i="1" s="1"/>
  <c r="F204" i="1" s="1"/>
  <c r="D203" i="1"/>
  <c r="D202" i="1"/>
  <c r="E202" i="1" s="1"/>
  <c r="F202" i="1" s="1"/>
  <c r="D201" i="1"/>
  <c r="E201" i="1" s="1"/>
  <c r="F201" i="1" s="1"/>
  <c r="D200" i="1"/>
  <c r="E200" i="1" s="1"/>
  <c r="F200" i="1" s="1"/>
  <c r="D199" i="1"/>
  <c r="E199" i="1" s="1"/>
  <c r="F199" i="1" s="1"/>
  <c r="D198" i="1"/>
  <c r="D197" i="1"/>
  <c r="E197" i="1" s="1"/>
  <c r="F197" i="1" s="1"/>
  <c r="D196" i="1"/>
  <c r="E196" i="1" s="1"/>
  <c r="F196" i="1" s="1"/>
  <c r="D195" i="1"/>
  <c r="E195" i="1" s="1"/>
  <c r="F195" i="1" s="1"/>
  <c r="D194" i="1"/>
  <c r="E194" i="1" s="1"/>
  <c r="F194" i="1" s="1"/>
  <c r="D193" i="1"/>
  <c r="E193" i="1" s="1"/>
  <c r="F193" i="1" s="1"/>
  <c r="D192" i="1"/>
  <c r="E192" i="1" s="1"/>
  <c r="F192" i="1" s="1"/>
  <c r="D191" i="1"/>
  <c r="E191" i="1" s="1"/>
  <c r="F191" i="1" s="1"/>
  <c r="D190" i="1"/>
  <c r="D189" i="1"/>
  <c r="E189" i="1" s="1"/>
  <c r="F189" i="1" s="1"/>
  <c r="D188" i="1"/>
  <c r="E188" i="1" s="1"/>
  <c r="F188" i="1" s="1"/>
  <c r="D187" i="1"/>
  <c r="E187" i="1" s="1"/>
  <c r="F187" i="1" s="1"/>
  <c r="D186" i="1"/>
  <c r="E186" i="1" s="1"/>
  <c r="F186" i="1" s="1"/>
  <c r="D185" i="1"/>
  <c r="E185" i="1" s="1"/>
  <c r="F185" i="1" s="1"/>
  <c r="D184" i="1"/>
  <c r="E184" i="1" s="1"/>
  <c r="F184" i="1" s="1"/>
  <c r="D183" i="1"/>
  <c r="E183" i="1" s="1"/>
  <c r="F183" i="1" s="1"/>
  <c r="D182" i="1"/>
  <c r="D181" i="1"/>
  <c r="E181" i="1" s="1"/>
  <c r="F181" i="1" s="1"/>
  <c r="D180" i="1"/>
  <c r="E180" i="1" s="1"/>
  <c r="F180" i="1" s="1"/>
  <c r="D179" i="1"/>
  <c r="E179" i="1" s="1"/>
  <c r="F179" i="1" s="1"/>
  <c r="D178" i="1"/>
  <c r="E178" i="1" s="1"/>
  <c r="F178" i="1" s="1"/>
  <c r="D177" i="1"/>
  <c r="E177" i="1" s="1"/>
  <c r="F177" i="1" s="1"/>
  <c r="D176" i="1"/>
  <c r="E176" i="1" s="1"/>
  <c r="F176" i="1" s="1"/>
  <c r="D175" i="1"/>
  <c r="E175" i="1" s="1"/>
  <c r="F175" i="1" s="1"/>
  <c r="D174" i="1"/>
  <c r="D173" i="1"/>
  <c r="E173" i="1" s="1"/>
  <c r="F173" i="1" s="1"/>
  <c r="D172" i="1"/>
  <c r="E172" i="1" s="1"/>
  <c r="F172" i="1" s="1"/>
  <c r="D171" i="1"/>
  <c r="E171" i="1" s="1"/>
  <c r="F171" i="1" s="1"/>
  <c r="D170" i="1"/>
  <c r="E170" i="1" s="1"/>
  <c r="F170" i="1" s="1"/>
  <c r="D169" i="1"/>
  <c r="E169" i="1" s="1"/>
  <c r="F169" i="1" s="1"/>
  <c r="D168" i="1"/>
  <c r="E168" i="1" s="1"/>
  <c r="F168" i="1" s="1"/>
  <c r="D167" i="1"/>
  <c r="E167" i="1" s="1"/>
  <c r="F167" i="1" s="1"/>
  <c r="D166" i="1"/>
  <c r="D165" i="1"/>
  <c r="E165" i="1" s="1"/>
  <c r="F165" i="1" s="1"/>
  <c r="D164" i="1"/>
  <c r="E164" i="1" s="1"/>
  <c r="F164" i="1" s="1"/>
  <c r="D163" i="1"/>
  <c r="E163" i="1" s="1"/>
  <c r="F163" i="1" s="1"/>
  <c r="D162" i="1"/>
  <c r="E162" i="1" s="1"/>
  <c r="F162" i="1" s="1"/>
  <c r="D161" i="1"/>
  <c r="E161" i="1" s="1"/>
  <c r="F161" i="1" s="1"/>
  <c r="D160" i="1"/>
  <c r="E160" i="1" s="1"/>
  <c r="F160" i="1" s="1"/>
  <c r="D159" i="1"/>
  <c r="E159" i="1" s="1"/>
  <c r="F159" i="1" s="1"/>
  <c r="D158" i="1"/>
  <c r="D157" i="1"/>
  <c r="E157" i="1" s="1"/>
  <c r="F157" i="1" s="1"/>
  <c r="D156" i="1"/>
  <c r="E156" i="1" s="1"/>
  <c r="F156" i="1" s="1"/>
  <c r="D155" i="1"/>
  <c r="E155" i="1" s="1"/>
  <c r="F155" i="1" s="1"/>
  <c r="D154" i="1"/>
  <c r="E154" i="1" s="1"/>
  <c r="F154" i="1" s="1"/>
  <c r="D153" i="1"/>
  <c r="E153" i="1" s="1"/>
  <c r="F153" i="1" s="1"/>
  <c r="D152" i="1"/>
  <c r="E152" i="1" s="1"/>
  <c r="F152" i="1" s="1"/>
  <c r="D151" i="1"/>
  <c r="E151" i="1" s="1"/>
  <c r="F151" i="1" s="1"/>
  <c r="D150" i="1"/>
  <c r="D149" i="1"/>
  <c r="E149" i="1" s="1"/>
  <c r="F149" i="1" s="1"/>
  <c r="D148" i="1"/>
  <c r="E148" i="1" s="1"/>
  <c r="F148" i="1" s="1"/>
  <c r="D147" i="1"/>
  <c r="E147" i="1" s="1"/>
  <c r="F147" i="1" s="1"/>
  <c r="D146" i="1"/>
  <c r="E146" i="1" s="1"/>
  <c r="F146" i="1" s="1"/>
  <c r="D145" i="1"/>
  <c r="E145" i="1" s="1"/>
  <c r="F145" i="1" s="1"/>
  <c r="D144" i="1"/>
  <c r="E144" i="1" s="1"/>
  <c r="F144" i="1" s="1"/>
  <c r="D143" i="1"/>
  <c r="E143" i="1" s="1"/>
  <c r="F143" i="1" s="1"/>
  <c r="D142" i="1"/>
  <c r="D141" i="1"/>
  <c r="E141" i="1" s="1"/>
  <c r="F141" i="1" s="1"/>
  <c r="D140" i="1"/>
  <c r="E140" i="1" s="1"/>
  <c r="F140" i="1" s="1"/>
  <c r="D139" i="1"/>
  <c r="E139" i="1" s="1"/>
  <c r="F139" i="1" s="1"/>
  <c r="D138" i="1"/>
  <c r="E138" i="1" s="1"/>
  <c r="F138" i="1" s="1"/>
  <c r="D137" i="1"/>
  <c r="E137" i="1" s="1"/>
  <c r="F137" i="1" s="1"/>
  <c r="D136" i="1"/>
  <c r="E136" i="1" s="1"/>
  <c r="F136" i="1" s="1"/>
  <c r="D135" i="1"/>
  <c r="E135" i="1" s="1"/>
  <c r="F135" i="1" s="1"/>
  <c r="D134" i="1"/>
  <c r="D133" i="1"/>
  <c r="E133" i="1" s="1"/>
  <c r="F133" i="1" s="1"/>
  <c r="D132" i="1"/>
  <c r="E132" i="1" s="1"/>
  <c r="F132" i="1" s="1"/>
  <c r="D131" i="1"/>
  <c r="E131" i="1" s="1"/>
  <c r="F131" i="1" s="1"/>
  <c r="D130" i="1"/>
  <c r="E130" i="1" s="1"/>
  <c r="F130" i="1" s="1"/>
  <c r="D129" i="1"/>
  <c r="E129" i="1" s="1"/>
  <c r="F129" i="1" s="1"/>
  <c r="D128" i="1"/>
  <c r="E128" i="1" s="1"/>
  <c r="F128" i="1" s="1"/>
  <c r="D127" i="1"/>
  <c r="E127" i="1" s="1"/>
  <c r="F127" i="1" s="1"/>
  <c r="D126" i="1"/>
  <c r="D125" i="1"/>
  <c r="E125" i="1" s="1"/>
  <c r="F125" i="1" s="1"/>
  <c r="D124" i="1"/>
  <c r="E124" i="1" s="1"/>
  <c r="F124" i="1" s="1"/>
  <c r="D123" i="1"/>
  <c r="D122" i="1"/>
  <c r="E122" i="1" s="1"/>
  <c r="F122" i="1" s="1"/>
  <c r="D121" i="1"/>
  <c r="E121" i="1" s="1"/>
  <c r="F121" i="1" s="1"/>
  <c r="D120" i="1"/>
  <c r="E120" i="1" s="1"/>
  <c r="F120" i="1" s="1"/>
  <c r="D119" i="1"/>
  <c r="E119" i="1" s="1"/>
  <c r="F119" i="1" s="1"/>
  <c r="D118" i="1"/>
  <c r="E118" i="1" s="1"/>
  <c r="F118" i="1" s="1"/>
  <c r="D117" i="1"/>
  <c r="E117" i="1" s="1"/>
  <c r="F117" i="1" s="1"/>
  <c r="D116" i="1"/>
  <c r="E116" i="1" s="1"/>
  <c r="F116" i="1" s="1"/>
  <c r="D115" i="1"/>
  <c r="E115" i="1" s="1"/>
  <c r="F115" i="1" s="1"/>
  <c r="D114" i="1"/>
  <c r="D113" i="1"/>
  <c r="E113" i="1" s="1"/>
  <c r="F113" i="1" s="1"/>
  <c r="D112" i="1"/>
  <c r="E112" i="1" s="1"/>
  <c r="F112" i="1" s="1"/>
  <c r="D111" i="1"/>
  <c r="E111" i="1" s="1"/>
  <c r="F111" i="1" s="1"/>
  <c r="D110" i="1"/>
  <c r="D109" i="1"/>
  <c r="E109" i="1" s="1"/>
  <c r="F109" i="1" s="1"/>
  <c r="D108" i="1"/>
  <c r="E108" i="1" s="1"/>
  <c r="F108" i="1" s="1"/>
  <c r="D107" i="1"/>
  <c r="E107" i="1" s="1"/>
  <c r="F107" i="1" s="1"/>
  <c r="D106" i="1"/>
  <c r="E106" i="1" s="1"/>
  <c r="F106" i="1" s="1"/>
  <c r="D105" i="1"/>
  <c r="E105" i="1" s="1"/>
  <c r="F105" i="1" s="1"/>
  <c r="D104" i="1"/>
  <c r="E104" i="1" s="1"/>
  <c r="F104" i="1" s="1"/>
  <c r="D103" i="1"/>
  <c r="E103" i="1" s="1"/>
  <c r="F103" i="1" s="1"/>
  <c r="D102" i="1"/>
  <c r="E102" i="1" s="1"/>
  <c r="F102" i="1" s="1"/>
  <c r="D101" i="1"/>
  <c r="E101" i="1" s="1"/>
  <c r="F101" i="1" s="1"/>
  <c r="D100" i="1"/>
  <c r="E100" i="1" s="1"/>
  <c r="F100" i="1" s="1"/>
  <c r="D99" i="1"/>
  <c r="E99" i="1" s="1"/>
  <c r="F99" i="1" s="1"/>
  <c r="D98" i="1"/>
  <c r="E98" i="1" s="1"/>
  <c r="F98" i="1" s="1"/>
  <c r="D97" i="1"/>
  <c r="E97" i="1" s="1"/>
  <c r="F97" i="1" s="1"/>
  <c r="D96" i="1"/>
  <c r="E96" i="1" s="1"/>
  <c r="F96" i="1" s="1"/>
  <c r="D95" i="1"/>
  <c r="E95" i="1" s="1"/>
  <c r="F95" i="1" s="1"/>
  <c r="D94" i="1"/>
  <c r="D93" i="1"/>
  <c r="E93" i="1" s="1"/>
  <c r="F93" i="1" s="1"/>
  <c r="D92" i="1"/>
  <c r="E92" i="1" s="1"/>
  <c r="F92" i="1" s="1"/>
  <c r="D91" i="1"/>
  <c r="E91" i="1" s="1"/>
  <c r="F91" i="1" s="1"/>
  <c r="D90" i="1"/>
  <c r="D89" i="1"/>
  <c r="E89" i="1" s="1"/>
  <c r="F89" i="1" s="1"/>
  <c r="D88" i="1"/>
  <c r="D87" i="1"/>
  <c r="E87" i="1" s="1"/>
  <c r="F87" i="1" s="1"/>
  <c r="D86" i="1"/>
  <c r="E86" i="1" s="1"/>
  <c r="F86" i="1" s="1"/>
  <c r="D85" i="1"/>
  <c r="E85" i="1" s="1"/>
  <c r="F85" i="1" s="1"/>
  <c r="D84" i="1"/>
  <c r="E84" i="1" s="1"/>
  <c r="F84" i="1" s="1"/>
  <c r="D83" i="1"/>
  <c r="E83" i="1" s="1"/>
  <c r="F83" i="1" s="1"/>
  <c r="D82" i="1"/>
  <c r="D81" i="1"/>
  <c r="E81" i="1" s="1"/>
  <c r="F81" i="1" s="1"/>
  <c r="D80" i="1"/>
  <c r="E80" i="1" s="1"/>
  <c r="F80" i="1" s="1"/>
  <c r="D79" i="1"/>
  <c r="E79" i="1" s="1"/>
  <c r="F79" i="1" s="1"/>
  <c r="D78" i="1"/>
  <c r="D77" i="1"/>
  <c r="E77" i="1" s="1"/>
  <c r="F77" i="1" s="1"/>
  <c r="D76" i="1"/>
  <c r="E76" i="1" s="1"/>
  <c r="F76" i="1" s="1"/>
  <c r="D75" i="1"/>
  <c r="E75" i="1" s="1"/>
  <c r="F75" i="1" s="1"/>
  <c r="D74" i="1"/>
  <c r="D73" i="1"/>
  <c r="E73" i="1" s="1"/>
  <c r="F73" i="1" s="1"/>
  <c r="D72" i="1"/>
  <c r="E72" i="1" s="1"/>
  <c r="F72" i="1" s="1"/>
  <c r="D71" i="1"/>
  <c r="E71" i="1" s="1"/>
  <c r="F71" i="1" s="1"/>
  <c r="D70" i="1"/>
  <c r="D69" i="1"/>
  <c r="E69" i="1" s="1"/>
  <c r="F69" i="1" s="1"/>
  <c r="D68" i="1"/>
  <c r="E68" i="1" s="1"/>
  <c r="F68" i="1" s="1"/>
  <c r="D67" i="1"/>
  <c r="E67" i="1" s="1"/>
  <c r="F67" i="1" s="1"/>
  <c r="D66" i="1"/>
  <c r="E66" i="1" s="1"/>
  <c r="F66" i="1" s="1"/>
  <c r="D65" i="1"/>
  <c r="E65" i="1" s="1"/>
  <c r="F65" i="1" s="1"/>
  <c r="D64" i="1"/>
  <c r="E64" i="1" s="1"/>
  <c r="F64" i="1" s="1"/>
  <c r="D63" i="1"/>
  <c r="E63" i="1" s="1"/>
  <c r="F63" i="1" s="1"/>
  <c r="D62" i="1"/>
  <c r="E62" i="1" s="1"/>
  <c r="F62" i="1" s="1"/>
  <c r="D61" i="1"/>
  <c r="E61" i="1" s="1"/>
  <c r="F61" i="1" s="1"/>
  <c r="D60" i="1"/>
  <c r="E60" i="1" s="1"/>
  <c r="F60" i="1" s="1"/>
  <c r="D59" i="1"/>
  <c r="E59" i="1" s="1"/>
  <c r="F59" i="1" s="1"/>
  <c r="D58" i="1"/>
  <c r="D57" i="1"/>
  <c r="E57" i="1" s="1"/>
  <c r="F57" i="1" s="1"/>
  <c r="D56" i="1"/>
  <c r="E56" i="1" s="1"/>
  <c r="F56" i="1" s="1"/>
  <c r="D55" i="1"/>
  <c r="E55" i="1" s="1"/>
  <c r="F55" i="1" s="1"/>
  <c r="D54" i="1"/>
  <c r="E54" i="1" s="1"/>
  <c r="F54" i="1" s="1"/>
  <c r="D53" i="1"/>
  <c r="E53" i="1" s="1"/>
  <c r="F53" i="1" s="1"/>
  <c r="D52" i="1"/>
  <c r="E52" i="1" s="1"/>
  <c r="F52" i="1" s="1"/>
  <c r="D51" i="1"/>
  <c r="E51" i="1" s="1"/>
  <c r="F51" i="1" s="1"/>
  <c r="D50" i="1"/>
  <c r="E50" i="1" s="1"/>
  <c r="F50" i="1" s="1"/>
  <c r="D49" i="1"/>
  <c r="E49" i="1" s="1"/>
  <c r="F49" i="1" s="1"/>
  <c r="D48" i="1"/>
  <c r="E48" i="1" s="1"/>
  <c r="F48" i="1" s="1"/>
  <c r="D47" i="1"/>
  <c r="E47" i="1" s="1"/>
  <c r="F47" i="1" s="1"/>
  <c r="D46" i="1"/>
  <c r="D45" i="1"/>
  <c r="E45" i="1" s="1"/>
  <c r="F45" i="1" s="1"/>
  <c r="D44" i="1"/>
  <c r="E44" i="1" s="1"/>
  <c r="F44" i="1" s="1"/>
  <c r="D43" i="1"/>
  <c r="E43" i="1" s="1"/>
  <c r="F43" i="1" s="1"/>
  <c r="D42" i="1"/>
  <c r="E42" i="1" s="1"/>
  <c r="F42" i="1" s="1"/>
  <c r="D41" i="1"/>
  <c r="E41" i="1" s="1"/>
  <c r="F41" i="1" s="1"/>
  <c r="D40" i="1"/>
  <c r="E40" i="1" s="1"/>
  <c r="F40" i="1" s="1"/>
  <c r="D39" i="1"/>
  <c r="E39" i="1" s="1"/>
  <c r="F39" i="1" s="1"/>
  <c r="D38" i="1"/>
  <c r="E38" i="1" s="1"/>
  <c r="F38" i="1" s="1"/>
  <c r="D37" i="1"/>
  <c r="E37" i="1" s="1"/>
  <c r="F37" i="1" s="1"/>
  <c r="D36" i="1"/>
  <c r="E36" i="1" s="1"/>
  <c r="F36" i="1" s="1"/>
  <c r="D35" i="1"/>
  <c r="E35" i="1" s="1"/>
  <c r="F35" i="1" s="1"/>
  <c r="D34" i="1"/>
  <c r="E34" i="1" s="1"/>
  <c r="F34" i="1" s="1"/>
  <c r="D33" i="1"/>
  <c r="E33" i="1" s="1"/>
  <c r="F33" i="1" s="1"/>
  <c r="D32" i="1"/>
  <c r="E32" i="1" s="1"/>
  <c r="F32" i="1" s="1"/>
  <c r="D31" i="1"/>
  <c r="E31" i="1" s="1"/>
  <c r="F31" i="1" s="1"/>
  <c r="D30" i="1"/>
  <c r="A28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E30" i="1"/>
  <c r="F30" i="1" s="1"/>
  <c r="E27" i="1"/>
  <c r="F27" i="1" s="1"/>
  <c r="C36" i="4"/>
  <c r="C35" i="4"/>
  <c r="C34" i="4"/>
  <c r="G34" i="4" s="1"/>
  <c r="C33" i="4"/>
  <c r="C32" i="4"/>
  <c r="C31" i="4"/>
  <c r="C30" i="4"/>
  <c r="G30" i="4" s="1"/>
  <c r="C29" i="4"/>
  <c r="C28" i="4"/>
  <c r="C27" i="4"/>
  <c r="C26" i="4"/>
  <c r="G26" i="4" s="1"/>
  <c r="C25" i="4"/>
  <c r="C24" i="4"/>
  <c r="C23" i="4"/>
  <c r="C22" i="4"/>
  <c r="G22" i="4" s="1"/>
  <c r="C12" i="4"/>
  <c r="A226" i="1"/>
  <c r="E225" i="1"/>
  <c r="F225" i="1" s="1"/>
  <c r="A225" i="1"/>
  <c r="A224" i="1"/>
  <c r="E223" i="1"/>
  <c r="F223" i="1" s="1"/>
  <c r="A223" i="1"/>
  <c r="A222" i="1"/>
  <c r="E221" i="1"/>
  <c r="F221" i="1" s="1"/>
  <c r="A221" i="1"/>
  <c r="A220" i="1"/>
  <c r="A219" i="1"/>
  <c r="E218" i="1"/>
  <c r="F218" i="1" s="1"/>
  <c r="A218" i="1"/>
  <c r="A217" i="1"/>
  <c r="A216" i="1"/>
  <c r="A215" i="1"/>
  <c r="E214" i="1"/>
  <c r="F214" i="1" s="1"/>
  <c r="A214" i="1"/>
  <c r="A213" i="1"/>
  <c r="A212" i="1"/>
  <c r="A211" i="1"/>
  <c r="E210" i="1"/>
  <c r="F210" i="1" s="1"/>
  <c r="A210" i="1"/>
  <c r="A209" i="1"/>
  <c r="A208" i="1"/>
  <c r="A207" i="1"/>
  <c r="A206" i="1"/>
  <c r="A205" i="1"/>
  <c r="A204" i="1"/>
  <c r="E203" i="1"/>
  <c r="F203" i="1" s="1"/>
  <c r="A203" i="1"/>
  <c r="A202" i="1"/>
  <c r="A201" i="1"/>
  <c r="A200" i="1"/>
  <c r="A199" i="1"/>
  <c r="E198" i="1"/>
  <c r="F198" i="1" s="1"/>
  <c r="A198" i="1"/>
  <c r="A197" i="1"/>
  <c r="A196" i="1"/>
  <c r="A195" i="1"/>
  <c r="A194" i="1"/>
  <c r="A193" i="1"/>
  <c r="A192" i="1"/>
  <c r="A191" i="1"/>
  <c r="E190" i="1"/>
  <c r="F190" i="1" s="1"/>
  <c r="A190" i="1"/>
  <c r="A189" i="1"/>
  <c r="A188" i="1"/>
  <c r="A187" i="1"/>
  <c r="A186" i="1"/>
  <c r="A185" i="1"/>
  <c r="A184" i="1"/>
  <c r="A183" i="1"/>
  <c r="E182" i="1"/>
  <c r="F182" i="1" s="1"/>
  <c r="A182" i="1"/>
  <c r="A181" i="1"/>
  <c r="A180" i="1"/>
  <c r="A179" i="1"/>
  <c r="A178" i="1"/>
  <c r="A177" i="1"/>
  <c r="A176" i="1"/>
  <c r="A175" i="1"/>
  <c r="E174" i="1"/>
  <c r="F174" i="1" s="1"/>
  <c r="A174" i="1"/>
  <c r="A173" i="1"/>
  <c r="A172" i="1"/>
  <c r="A171" i="1"/>
  <c r="A170" i="1"/>
  <c r="A169" i="1"/>
  <c r="A168" i="1"/>
  <c r="A167" i="1"/>
  <c r="E166" i="1"/>
  <c r="F166" i="1" s="1"/>
  <c r="A166" i="1"/>
  <c r="A165" i="1"/>
  <c r="A164" i="1"/>
  <c r="A163" i="1"/>
  <c r="A162" i="1"/>
  <c r="A161" i="1"/>
  <c r="A160" i="1"/>
  <c r="A159" i="1"/>
  <c r="E158" i="1"/>
  <c r="F158" i="1" s="1"/>
  <c r="A158" i="1"/>
  <c r="A157" i="1"/>
  <c r="A156" i="1"/>
  <c r="A155" i="1"/>
  <c r="A154" i="1"/>
  <c r="A153" i="1"/>
  <c r="A152" i="1"/>
  <c r="A151" i="1"/>
  <c r="E150" i="1"/>
  <c r="F150" i="1" s="1"/>
  <c r="A150" i="1"/>
  <c r="A149" i="1"/>
  <c r="A148" i="1"/>
  <c r="A147" i="1"/>
  <c r="A146" i="1"/>
  <c r="A145" i="1"/>
  <c r="A144" i="1"/>
  <c r="A143" i="1"/>
  <c r="E142" i="1"/>
  <c r="F142" i="1" s="1"/>
  <c r="A142" i="1"/>
  <c r="A141" i="1"/>
  <c r="A140" i="1"/>
  <c r="A139" i="1"/>
  <c r="A138" i="1"/>
  <c r="A137" i="1"/>
  <c r="A136" i="1"/>
  <c r="A135" i="1"/>
  <c r="E134" i="1"/>
  <c r="F134" i="1" s="1"/>
  <c r="A134" i="1"/>
  <c r="A133" i="1"/>
  <c r="A132" i="1"/>
  <c r="A131" i="1"/>
  <c r="A130" i="1"/>
  <c r="A129" i="1"/>
  <c r="A128" i="1"/>
  <c r="A127" i="1"/>
  <c r="E126" i="1"/>
  <c r="F126" i="1" s="1"/>
  <c r="A126" i="1"/>
  <c r="A125" i="1"/>
  <c r="A124" i="1"/>
  <c r="E123" i="1"/>
  <c r="F123" i="1" s="1"/>
  <c r="A123" i="1"/>
  <c r="A122" i="1"/>
  <c r="A121" i="1"/>
  <c r="A120" i="1"/>
  <c r="A119" i="1"/>
  <c r="A118" i="1"/>
  <c r="A117" i="1"/>
  <c r="A116" i="1"/>
  <c r="A115" i="1"/>
  <c r="E114" i="1"/>
  <c r="F114" i="1" s="1"/>
  <c r="A114" i="1"/>
  <c r="A113" i="1"/>
  <c r="A112" i="1"/>
  <c r="A111" i="1"/>
  <c r="E110" i="1"/>
  <c r="F110" i="1" s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E94" i="1"/>
  <c r="F94" i="1" s="1"/>
  <c r="A94" i="1"/>
  <c r="A93" i="1"/>
  <c r="A92" i="1"/>
  <c r="A91" i="1"/>
  <c r="E90" i="1"/>
  <c r="F90" i="1" s="1"/>
  <c r="A90" i="1"/>
  <c r="A89" i="1"/>
  <c r="E88" i="1"/>
  <c r="F88" i="1" s="1"/>
  <c r="A88" i="1"/>
  <c r="A87" i="1"/>
  <c r="A86" i="1"/>
  <c r="A85" i="1"/>
  <c r="A84" i="1"/>
  <c r="A83" i="1"/>
  <c r="E82" i="1"/>
  <c r="F82" i="1" s="1"/>
  <c r="A82" i="1"/>
  <c r="A81" i="1"/>
  <c r="A80" i="1"/>
  <c r="A79" i="1"/>
  <c r="E78" i="1"/>
  <c r="F78" i="1" s="1"/>
  <c r="A78" i="1"/>
  <c r="A77" i="1"/>
  <c r="A76" i="1"/>
  <c r="A75" i="1"/>
  <c r="E74" i="1"/>
  <c r="F74" i="1" s="1"/>
  <c r="A74" i="1"/>
  <c r="A73" i="1"/>
  <c r="A72" i="1"/>
  <c r="A71" i="1"/>
  <c r="E70" i="1"/>
  <c r="F70" i="1" s="1"/>
  <c r="A70" i="1"/>
  <c r="A69" i="1"/>
  <c r="A68" i="1"/>
  <c r="A67" i="1"/>
  <c r="A66" i="1"/>
  <c r="A65" i="1"/>
  <c r="A64" i="1"/>
  <c r="A63" i="1"/>
  <c r="A62" i="1"/>
  <c r="A61" i="1"/>
  <c r="A60" i="1"/>
  <c r="A59" i="1"/>
  <c r="E58" i="1"/>
  <c r="F58" i="1" s="1"/>
  <c r="A58" i="1"/>
  <c r="A57" i="1"/>
  <c r="A56" i="1"/>
  <c r="A55" i="1"/>
  <c r="A54" i="1"/>
  <c r="A53" i="1"/>
  <c r="A52" i="1"/>
  <c r="A51" i="1"/>
  <c r="A50" i="1"/>
  <c r="A49" i="1"/>
  <c r="A48" i="1"/>
  <c r="A47" i="1"/>
  <c r="E46" i="1"/>
  <c r="F46" i="1" s="1"/>
  <c r="A46" i="1"/>
  <c r="A45" i="1"/>
  <c r="A44" i="1"/>
  <c r="E26" i="1"/>
  <c r="F26" i="1" s="1"/>
  <c r="M225" i="1"/>
  <c r="L225" i="1"/>
  <c r="C225" i="1"/>
  <c r="B225" i="1"/>
  <c r="C31" i="1"/>
  <c r="B31" i="1"/>
  <c r="G12" i="4"/>
  <c r="C16" i="1"/>
  <c r="I16" i="1" s="1"/>
  <c r="H36" i="4"/>
  <c r="H35" i="4"/>
  <c r="H33" i="4"/>
  <c r="H32" i="4"/>
  <c r="H31" i="4"/>
  <c r="H29" i="4"/>
  <c r="H28" i="4"/>
  <c r="H27" i="4"/>
  <c r="H25" i="4"/>
  <c r="H24" i="4"/>
  <c r="H23" i="4"/>
  <c r="G10" i="4"/>
  <c r="G16" i="4"/>
  <c r="C16" i="4"/>
  <c r="H16" i="4"/>
  <c r="C10" i="4"/>
  <c r="G36" i="4"/>
  <c r="G35" i="4"/>
  <c r="G33" i="4"/>
  <c r="G32" i="4"/>
  <c r="G31" i="4"/>
  <c r="G29" i="4"/>
  <c r="G28" i="4"/>
  <c r="G27" i="4"/>
  <c r="G24" i="4"/>
  <c r="G23" i="4"/>
  <c r="G25" i="4"/>
  <c r="C14" i="1"/>
  <c r="C34" i="1"/>
  <c r="L27" i="1"/>
  <c r="C14" i="4"/>
  <c r="M14" i="1"/>
  <c r="L14" i="1"/>
  <c r="M26" i="1"/>
  <c r="L26" i="1"/>
  <c r="M226" i="1"/>
  <c r="L226" i="1"/>
  <c r="C226" i="1"/>
  <c r="B226" i="1"/>
  <c r="M224" i="1"/>
  <c r="L224" i="1"/>
  <c r="C224" i="1"/>
  <c r="B224" i="1"/>
  <c r="M223" i="1"/>
  <c r="L223" i="1"/>
  <c r="C223" i="1"/>
  <c r="B223" i="1"/>
  <c r="M222" i="1"/>
  <c r="L222" i="1"/>
  <c r="C222" i="1"/>
  <c r="B222" i="1"/>
  <c r="M221" i="1"/>
  <c r="L221" i="1"/>
  <c r="C221" i="1"/>
  <c r="B221" i="1"/>
  <c r="M220" i="1"/>
  <c r="L220" i="1"/>
  <c r="C220" i="1"/>
  <c r="B220" i="1"/>
  <c r="M219" i="1"/>
  <c r="L219" i="1"/>
  <c r="C219" i="1"/>
  <c r="B219" i="1"/>
  <c r="M218" i="1"/>
  <c r="L218" i="1"/>
  <c r="C218" i="1"/>
  <c r="B218" i="1"/>
  <c r="M217" i="1"/>
  <c r="L217" i="1"/>
  <c r="C217" i="1"/>
  <c r="B217" i="1"/>
  <c r="M216" i="1"/>
  <c r="L216" i="1"/>
  <c r="C216" i="1"/>
  <c r="B216" i="1"/>
  <c r="M215" i="1"/>
  <c r="L215" i="1"/>
  <c r="C215" i="1"/>
  <c r="B215" i="1"/>
  <c r="M214" i="1"/>
  <c r="L214" i="1"/>
  <c r="C214" i="1"/>
  <c r="B214" i="1"/>
  <c r="M213" i="1"/>
  <c r="L213" i="1"/>
  <c r="C213" i="1"/>
  <c r="B213" i="1"/>
  <c r="M212" i="1"/>
  <c r="L212" i="1"/>
  <c r="C212" i="1"/>
  <c r="B212" i="1"/>
  <c r="M211" i="1"/>
  <c r="L211" i="1"/>
  <c r="C211" i="1"/>
  <c r="B211" i="1"/>
  <c r="M210" i="1"/>
  <c r="L210" i="1"/>
  <c r="C210" i="1"/>
  <c r="B210" i="1"/>
  <c r="M209" i="1"/>
  <c r="L209" i="1"/>
  <c r="C209" i="1"/>
  <c r="B209" i="1"/>
  <c r="M208" i="1"/>
  <c r="L208" i="1"/>
  <c r="C208" i="1"/>
  <c r="B208" i="1"/>
  <c r="M207" i="1"/>
  <c r="L207" i="1"/>
  <c r="C207" i="1"/>
  <c r="B207" i="1"/>
  <c r="M206" i="1"/>
  <c r="L206" i="1"/>
  <c r="C206" i="1"/>
  <c r="B206" i="1"/>
  <c r="M205" i="1"/>
  <c r="L205" i="1"/>
  <c r="C205" i="1"/>
  <c r="B205" i="1"/>
  <c r="M204" i="1"/>
  <c r="L204" i="1"/>
  <c r="C204" i="1"/>
  <c r="B204" i="1"/>
  <c r="M203" i="1"/>
  <c r="L203" i="1"/>
  <c r="C203" i="1"/>
  <c r="B203" i="1"/>
  <c r="M202" i="1"/>
  <c r="L202" i="1"/>
  <c r="C202" i="1"/>
  <c r="B202" i="1"/>
  <c r="M201" i="1"/>
  <c r="L201" i="1"/>
  <c r="C201" i="1"/>
  <c r="B201" i="1"/>
  <c r="M200" i="1"/>
  <c r="L200" i="1"/>
  <c r="C200" i="1"/>
  <c r="B200" i="1"/>
  <c r="M199" i="1"/>
  <c r="L199" i="1"/>
  <c r="C199" i="1"/>
  <c r="B199" i="1"/>
  <c r="M198" i="1"/>
  <c r="L198" i="1"/>
  <c r="C198" i="1"/>
  <c r="B198" i="1"/>
  <c r="M197" i="1"/>
  <c r="L197" i="1"/>
  <c r="C197" i="1"/>
  <c r="B197" i="1"/>
  <c r="M196" i="1"/>
  <c r="L196" i="1"/>
  <c r="C196" i="1"/>
  <c r="B196" i="1"/>
  <c r="M195" i="1"/>
  <c r="L195" i="1"/>
  <c r="C195" i="1"/>
  <c r="B195" i="1"/>
  <c r="M194" i="1"/>
  <c r="L194" i="1"/>
  <c r="C194" i="1"/>
  <c r="B194" i="1"/>
  <c r="M193" i="1"/>
  <c r="L193" i="1"/>
  <c r="C193" i="1"/>
  <c r="B193" i="1"/>
  <c r="M192" i="1"/>
  <c r="L192" i="1"/>
  <c r="C192" i="1"/>
  <c r="B192" i="1"/>
  <c r="M191" i="1"/>
  <c r="L191" i="1"/>
  <c r="C191" i="1"/>
  <c r="B191" i="1"/>
  <c r="M190" i="1"/>
  <c r="L190" i="1"/>
  <c r="C190" i="1"/>
  <c r="B190" i="1"/>
  <c r="M189" i="1"/>
  <c r="L189" i="1"/>
  <c r="C189" i="1"/>
  <c r="B189" i="1"/>
  <c r="M188" i="1"/>
  <c r="L188" i="1"/>
  <c r="C188" i="1"/>
  <c r="B188" i="1"/>
  <c r="M187" i="1"/>
  <c r="L187" i="1"/>
  <c r="C187" i="1"/>
  <c r="B187" i="1"/>
  <c r="M186" i="1"/>
  <c r="L186" i="1"/>
  <c r="C186" i="1"/>
  <c r="B186" i="1"/>
  <c r="M185" i="1"/>
  <c r="L185" i="1"/>
  <c r="C185" i="1"/>
  <c r="B185" i="1"/>
  <c r="M184" i="1"/>
  <c r="L184" i="1"/>
  <c r="C184" i="1"/>
  <c r="B184" i="1"/>
  <c r="M183" i="1"/>
  <c r="L183" i="1"/>
  <c r="C183" i="1"/>
  <c r="B183" i="1"/>
  <c r="M182" i="1"/>
  <c r="L182" i="1"/>
  <c r="C182" i="1"/>
  <c r="B182" i="1"/>
  <c r="M181" i="1"/>
  <c r="L181" i="1"/>
  <c r="C181" i="1"/>
  <c r="B181" i="1"/>
  <c r="M180" i="1"/>
  <c r="L180" i="1"/>
  <c r="C180" i="1"/>
  <c r="B180" i="1"/>
  <c r="M179" i="1"/>
  <c r="L179" i="1"/>
  <c r="C179" i="1"/>
  <c r="B179" i="1"/>
  <c r="M178" i="1"/>
  <c r="L178" i="1"/>
  <c r="C178" i="1"/>
  <c r="B178" i="1"/>
  <c r="M177" i="1"/>
  <c r="L177" i="1"/>
  <c r="C177" i="1"/>
  <c r="B177" i="1"/>
  <c r="M176" i="1"/>
  <c r="L176" i="1"/>
  <c r="C176" i="1"/>
  <c r="B176" i="1"/>
  <c r="M175" i="1"/>
  <c r="L175" i="1"/>
  <c r="C175" i="1"/>
  <c r="B175" i="1"/>
  <c r="M174" i="1"/>
  <c r="L174" i="1"/>
  <c r="C174" i="1"/>
  <c r="B174" i="1"/>
  <c r="M173" i="1"/>
  <c r="L173" i="1"/>
  <c r="C173" i="1"/>
  <c r="B173" i="1"/>
  <c r="M172" i="1"/>
  <c r="L172" i="1"/>
  <c r="C172" i="1"/>
  <c r="B172" i="1"/>
  <c r="M171" i="1"/>
  <c r="L171" i="1"/>
  <c r="C171" i="1"/>
  <c r="B171" i="1"/>
  <c r="M170" i="1"/>
  <c r="L170" i="1"/>
  <c r="C170" i="1"/>
  <c r="B170" i="1"/>
  <c r="M169" i="1"/>
  <c r="L169" i="1"/>
  <c r="C169" i="1"/>
  <c r="B169" i="1"/>
  <c r="M168" i="1"/>
  <c r="L168" i="1"/>
  <c r="C168" i="1"/>
  <c r="B168" i="1"/>
  <c r="M167" i="1"/>
  <c r="L167" i="1"/>
  <c r="C167" i="1"/>
  <c r="B167" i="1"/>
  <c r="M166" i="1"/>
  <c r="L166" i="1"/>
  <c r="C166" i="1"/>
  <c r="B166" i="1"/>
  <c r="M165" i="1"/>
  <c r="L165" i="1"/>
  <c r="C165" i="1"/>
  <c r="B165" i="1"/>
  <c r="M164" i="1"/>
  <c r="L164" i="1"/>
  <c r="C164" i="1"/>
  <c r="B164" i="1"/>
  <c r="M163" i="1"/>
  <c r="L163" i="1"/>
  <c r="C163" i="1"/>
  <c r="B163" i="1"/>
  <c r="M162" i="1"/>
  <c r="L162" i="1"/>
  <c r="C162" i="1"/>
  <c r="B162" i="1"/>
  <c r="M161" i="1"/>
  <c r="L161" i="1"/>
  <c r="C161" i="1"/>
  <c r="B161" i="1"/>
  <c r="M160" i="1"/>
  <c r="L160" i="1"/>
  <c r="C160" i="1"/>
  <c r="B160" i="1"/>
  <c r="M159" i="1"/>
  <c r="L159" i="1"/>
  <c r="C159" i="1"/>
  <c r="B159" i="1"/>
  <c r="M158" i="1"/>
  <c r="L158" i="1"/>
  <c r="C158" i="1"/>
  <c r="B158" i="1"/>
  <c r="M157" i="1"/>
  <c r="L157" i="1"/>
  <c r="C157" i="1"/>
  <c r="B157" i="1"/>
  <c r="M156" i="1"/>
  <c r="L156" i="1"/>
  <c r="C156" i="1"/>
  <c r="B156" i="1"/>
  <c r="M155" i="1"/>
  <c r="L155" i="1"/>
  <c r="C155" i="1"/>
  <c r="B155" i="1"/>
  <c r="M154" i="1"/>
  <c r="L154" i="1"/>
  <c r="C154" i="1"/>
  <c r="B154" i="1"/>
  <c r="M153" i="1"/>
  <c r="L153" i="1"/>
  <c r="C153" i="1"/>
  <c r="B153" i="1"/>
  <c r="M152" i="1"/>
  <c r="L152" i="1"/>
  <c r="C152" i="1"/>
  <c r="B152" i="1"/>
  <c r="M151" i="1"/>
  <c r="L151" i="1"/>
  <c r="C151" i="1"/>
  <c r="B151" i="1"/>
  <c r="M150" i="1"/>
  <c r="L150" i="1"/>
  <c r="C150" i="1"/>
  <c r="B150" i="1"/>
  <c r="M149" i="1"/>
  <c r="L149" i="1"/>
  <c r="C149" i="1"/>
  <c r="B149" i="1"/>
  <c r="M148" i="1"/>
  <c r="L148" i="1"/>
  <c r="C148" i="1"/>
  <c r="B148" i="1"/>
  <c r="M147" i="1"/>
  <c r="L147" i="1"/>
  <c r="C147" i="1"/>
  <c r="B147" i="1"/>
  <c r="M146" i="1"/>
  <c r="L146" i="1"/>
  <c r="C146" i="1"/>
  <c r="B146" i="1"/>
  <c r="M145" i="1"/>
  <c r="L145" i="1"/>
  <c r="C145" i="1"/>
  <c r="B145" i="1"/>
  <c r="M144" i="1"/>
  <c r="L144" i="1"/>
  <c r="C144" i="1"/>
  <c r="B144" i="1"/>
  <c r="M143" i="1"/>
  <c r="L143" i="1"/>
  <c r="C143" i="1"/>
  <c r="B143" i="1"/>
  <c r="M142" i="1"/>
  <c r="L142" i="1"/>
  <c r="C142" i="1"/>
  <c r="B142" i="1"/>
  <c r="M141" i="1"/>
  <c r="L141" i="1"/>
  <c r="C141" i="1"/>
  <c r="B141" i="1"/>
  <c r="M140" i="1"/>
  <c r="L140" i="1"/>
  <c r="C140" i="1"/>
  <c r="B140" i="1"/>
  <c r="M139" i="1"/>
  <c r="L139" i="1"/>
  <c r="C139" i="1"/>
  <c r="B139" i="1"/>
  <c r="M138" i="1"/>
  <c r="L138" i="1"/>
  <c r="C138" i="1"/>
  <c r="B138" i="1"/>
  <c r="M137" i="1"/>
  <c r="L137" i="1"/>
  <c r="C137" i="1"/>
  <c r="B137" i="1"/>
  <c r="M136" i="1"/>
  <c r="L136" i="1"/>
  <c r="C136" i="1"/>
  <c r="B136" i="1"/>
  <c r="M135" i="1"/>
  <c r="L135" i="1"/>
  <c r="C135" i="1"/>
  <c r="B135" i="1"/>
  <c r="M134" i="1"/>
  <c r="L134" i="1"/>
  <c r="C134" i="1"/>
  <c r="B134" i="1"/>
  <c r="M133" i="1"/>
  <c r="L133" i="1"/>
  <c r="C133" i="1"/>
  <c r="B133" i="1"/>
  <c r="M132" i="1"/>
  <c r="L132" i="1"/>
  <c r="C132" i="1"/>
  <c r="B132" i="1"/>
  <c r="M131" i="1"/>
  <c r="L131" i="1"/>
  <c r="C131" i="1"/>
  <c r="B131" i="1"/>
  <c r="M130" i="1"/>
  <c r="L130" i="1"/>
  <c r="C130" i="1"/>
  <c r="B130" i="1"/>
  <c r="M129" i="1"/>
  <c r="L129" i="1"/>
  <c r="C129" i="1"/>
  <c r="B129" i="1"/>
  <c r="M128" i="1"/>
  <c r="L128" i="1"/>
  <c r="C128" i="1"/>
  <c r="B128" i="1"/>
  <c r="M127" i="1"/>
  <c r="L127" i="1"/>
  <c r="C127" i="1"/>
  <c r="B127" i="1"/>
  <c r="M126" i="1"/>
  <c r="L126" i="1"/>
  <c r="C126" i="1"/>
  <c r="B126" i="1"/>
  <c r="M125" i="1"/>
  <c r="L125" i="1"/>
  <c r="C125" i="1"/>
  <c r="B125" i="1"/>
  <c r="M124" i="1"/>
  <c r="L124" i="1"/>
  <c r="C124" i="1"/>
  <c r="B124" i="1"/>
  <c r="M123" i="1"/>
  <c r="L123" i="1"/>
  <c r="C123" i="1"/>
  <c r="B123" i="1"/>
  <c r="M122" i="1"/>
  <c r="L122" i="1"/>
  <c r="C122" i="1"/>
  <c r="B122" i="1"/>
  <c r="M121" i="1"/>
  <c r="L121" i="1"/>
  <c r="C121" i="1"/>
  <c r="B121" i="1"/>
  <c r="M120" i="1"/>
  <c r="L120" i="1"/>
  <c r="C120" i="1"/>
  <c r="B120" i="1"/>
  <c r="M119" i="1"/>
  <c r="L119" i="1"/>
  <c r="C119" i="1"/>
  <c r="B119" i="1"/>
  <c r="M118" i="1"/>
  <c r="L118" i="1"/>
  <c r="C118" i="1"/>
  <c r="B118" i="1"/>
  <c r="M117" i="1"/>
  <c r="L117" i="1"/>
  <c r="C117" i="1"/>
  <c r="B117" i="1"/>
  <c r="M116" i="1"/>
  <c r="L116" i="1"/>
  <c r="C116" i="1"/>
  <c r="B116" i="1"/>
  <c r="M115" i="1"/>
  <c r="L115" i="1"/>
  <c r="C115" i="1"/>
  <c r="B115" i="1"/>
  <c r="M114" i="1"/>
  <c r="L114" i="1"/>
  <c r="C114" i="1"/>
  <c r="B114" i="1"/>
  <c r="M113" i="1"/>
  <c r="L113" i="1"/>
  <c r="C113" i="1"/>
  <c r="B113" i="1"/>
  <c r="M112" i="1"/>
  <c r="L112" i="1"/>
  <c r="C112" i="1"/>
  <c r="B112" i="1"/>
  <c r="M111" i="1"/>
  <c r="L111" i="1"/>
  <c r="C111" i="1"/>
  <c r="B111" i="1"/>
  <c r="M110" i="1"/>
  <c r="L110" i="1"/>
  <c r="C110" i="1"/>
  <c r="B110" i="1"/>
  <c r="M109" i="1"/>
  <c r="L109" i="1"/>
  <c r="C109" i="1"/>
  <c r="B109" i="1"/>
  <c r="M108" i="1"/>
  <c r="L108" i="1"/>
  <c r="C108" i="1"/>
  <c r="B108" i="1"/>
  <c r="M107" i="1"/>
  <c r="L107" i="1"/>
  <c r="C107" i="1"/>
  <c r="B107" i="1"/>
  <c r="M106" i="1"/>
  <c r="L106" i="1"/>
  <c r="C106" i="1"/>
  <c r="B106" i="1"/>
  <c r="M105" i="1"/>
  <c r="L105" i="1"/>
  <c r="C105" i="1"/>
  <c r="B105" i="1"/>
  <c r="M104" i="1"/>
  <c r="L104" i="1"/>
  <c r="C104" i="1"/>
  <c r="B104" i="1"/>
  <c r="M103" i="1"/>
  <c r="L103" i="1"/>
  <c r="C103" i="1"/>
  <c r="B103" i="1"/>
  <c r="M102" i="1"/>
  <c r="L102" i="1"/>
  <c r="C102" i="1"/>
  <c r="B102" i="1"/>
  <c r="M101" i="1"/>
  <c r="L101" i="1"/>
  <c r="C101" i="1"/>
  <c r="B101" i="1"/>
  <c r="M100" i="1"/>
  <c r="L100" i="1"/>
  <c r="C100" i="1"/>
  <c r="B100" i="1"/>
  <c r="M99" i="1"/>
  <c r="L99" i="1"/>
  <c r="C99" i="1"/>
  <c r="B99" i="1"/>
  <c r="M98" i="1"/>
  <c r="L98" i="1"/>
  <c r="C98" i="1"/>
  <c r="B98" i="1"/>
  <c r="M97" i="1"/>
  <c r="L97" i="1"/>
  <c r="C97" i="1"/>
  <c r="B97" i="1"/>
  <c r="M96" i="1"/>
  <c r="L96" i="1"/>
  <c r="C96" i="1"/>
  <c r="B96" i="1"/>
  <c r="M95" i="1"/>
  <c r="L95" i="1"/>
  <c r="C95" i="1"/>
  <c r="B95" i="1"/>
  <c r="M94" i="1"/>
  <c r="L94" i="1"/>
  <c r="C94" i="1"/>
  <c r="B94" i="1"/>
  <c r="M93" i="1"/>
  <c r="L93" i="1"/>
  <c r="C93" i="1"/>
  <c r="B93" i="1"/>
  <c r="M92" i="1"/>
  <c r="L92" i="1"/>
  <c r="C92" i="1"/>
  <c r="B92" i="1"/>
  <c r="M91" i="1"/>
  <c r="L91" i="1"/>
  <c r="C91" i="1"/>
  <c r="B91" i="1"/>
  <c r="M90" i="1"/>
  <c r="L90" i="1"/>
  <c r="C90" i="1"/>
  <c r="B90" i="1"/>
  <c r="M89" i="1"/>
  <c r="L89" i="1"/>
  <c r="C89" i="1"/>
  <c r="B89" i="1"/>
  <c r="M88" i="1"/>
  <c r="L88" i="1"/>
  <c r="C88" i="1"/>
  <c r="B88" i="1"/>
  <c r="M87" i="1"/>
  <c r="L87" i="1"/>
  <c r="C87" i="1"/>
  <c r="B87" i="1"/>
  <c r="M86" i="1"/>
  <c r="L86" i="1"/>
  <c r="C86" i="1"/>
  <c r="B86" i="1"/>
  <c r="M85" i="1"/>
  <c r="L85" i="1"/>
  <c r="C85" i="1"/>
  <c r="B85" i="1"/>
  <c r="M84" i="1"/>
  <c r="L84" i="1"/>
  <c r="C84" i="1"/>
  <c r="B84" i="1"/>
  <c r="M83" i="1"/>
  <c r="L83" i="1"/>
  <c r="C83" i="1"/>
  <c r="B83" i="1"/>
  <c r="M82" i="1"/>
  <c r="L82" i="1"/>
  <c r="C82" i="1"/>
  <c r="B82" i="1"/>
  <c r="M81" i="1"/>
  <c r="L81" i="1"/>
  <c r="C81" i="1"/>
  <c r="B81" i="1"/>
  <c r="M80" i="1"/>
  <c r="L80" i="1"/>
  <c r="C80" i="1"/>
  <c r="B80" i="1"/>
  <c r="M79" i="1"/>
  <c r="L79" i="1"/>
  <c r="C79" i="1"/>
  <c r="B79" i="1"/>
  <c r="M78" i="1"/>
  <c r="L78" i="1"/>
  <c r="C78" i="1"/>
  <c r="B78" i="1"/>
  <c r="M77" i="1"/>
  <c r="L77" i="1"/>
  <c r="C77" i="1"/>
  <c r="B77" i="1"/>
  <c r="M76" i="1"/>
  <c r="L76" i="1"/>
  <c r="C76" i="1"/>
  <c r="B76" i="1"/>
  <c r="M75" i="1"/>
  <c r="L75" i="1"/>
  <c r="C75" i="1"/>
  <c r="B75" i="1"/>
  <c r="M74" i="1"/>
  <c r="L74" i="1"/>
  <c r="C74" i="1"/>
  <c r="B74" i="1"/>
  <c r="M73" i="1"/>
  <c r="L73" i="1"/>
  <c r="C73" i="1"/>
  <c r="B73" i="1"/>
  <c r="M72" i="1"/>
  <c r="L72" i="1"/>
  <c r="C72" i="1"/>
  <c r="B72" i="1"/>
  <c r="M71" i="1"/>
  <c r="L71" i="1"/>
  <c r="C71" i="1"/>
  <c r="B71" i="1"/>
  <c r="M70" i="1"/>
  <c r="L70" i="1"/>
  <c r="C70" i="1"/>
  <c r="B70" i="1"/>
  <c r="M69" i="1"/>
  <c r="L69" i="1"/>
  <c r="C69" i="1"/>
  <c r="B69" i="1"/>
  <c r="M68" i="1"/>
  <c r="L68" i="1"/>
  <c r="C68" i="1"/>
  <c r="B68" i="1"/>
  <c r="M67" i="1"/>
  <c r="L67" i="1"/>
  <c r="C67" i="1"/>
  <c r="B67" i="1"/>
  <c r="M66" i="1"/>
  <c r="L66" i="1"/>
  <c r="C66" i="1"/>
  <c r="B66" i="1"/>
  <c r="M65" i="1"/>
  <c r="L65" i="1"/>
  <c r="C65" i="1"/>
  <c r="B65" i="1"/>
  <c r="M64" i="1"/>
  <c r="L64" i="1"/>
  <c r="C64" i="1"/>
  <c r="B64" i="1"/>
  <c r="M63" i="1"/>
  <c r="L63" i="1"/>
  <c r="C63" i="1"/>
  <c r="B63" i="1"/>
  <c r="M62" i="1"/>
  <c r="L62" i="1"/>
  <c r="C62" i="1"/>
  <c r="B62" i="1"/>
  <c r="M61" i="1"/>
  <c r="L61" i="1"/>
  <c r="C61" i="1"/>
  <c r="B61" i="1"/>
  <c r="M60" i="1"/>
  <c r="L60" i="1"/>
  <c r="C60" i="1"/>
  <c r="B60" i="1"/>
  <c r="M59" i="1"/>
  <c r="L59" i="1"/>
  <c r="C59" i="1"/>
  <c r="B59" i="1"/>
  <c r="M58" i="1"/>
  <c r="L58" i="1"/>
  <c r="C58" i="1"/>
  <c r="B58" i="1"/>
  <c r="M57" i="1"/>
  <c r="L57" i="1"/>
  <c r="C57" i="1"/>
  <c r="B57" i="1"/>
  <c r="C28" i="1"/>
  <c r="L45" i="1"/>
  <c r="L53" i="1"/>
  <c r="L28" i="1"/>
  <c r="L29" i="1"/>
  <c r="M27" i="1"/>
  <c r="B28" i="1"/>
  <c r="M28" i="1"/>
  <c r="M29" i="1"/>
  <c r="B30" i="1"/>
  <c r="C30" i="1"/>
  <c r="L30" i="1"/>
  <c r="M30" i="1"/>
  <c r="L31" i="1"/>
  <c r="M31" i="1"/>
  <c r="B32" i="1"/>
  <c r="C32" i="1"/>
  <c r="L32" i="1"/>
  <c r="M32" i="1"/>
  <c r="B33" i="1"/>
  <c r="C33" i="1"/>
  <c r="L33" i="1"/>
  <c r="M33" i="1"/>
  <c r="B34" i="1"/>
  <c r="L34" i="1"/>
  <c r="M34" i="1"/>
  <c r="B35" i="1"/>
  <c r="C35" i="1"/>
  <c r="L35" i="1"/>
  <c r="M35" i="1"/>
  <c r="B36" i="1"/>
  <c r="C36" i="1"/>
  <c r="L36" i="1"/>
  <c r="M36" i="1"/>
  <c r="B37" i="1"/>
  <c r="C37" i="1"/>
  <c r="L37" i="1"/>
  <c r="M37" i="1"/>
  <c r="B38" i="1"/>
  <c r="C38" i="1"/>
  <c r="L38" i="1"/>
  <c r="M38" i="1"/>
  <c r="B39" i="1"/>
  <c r="C39" i="1"/>
  <c r="L39" i="1"/>
  <c r="M39" i="1"/>
  <c r="B40" i="1"/>
  <c r="C40" i="1"/>
  <c r="L40" i="1"/>
  <c r="M40" i="1"/>
  <c r="B41" i="1"/>
  <c r="C41" i="1"/>
  <c r="L41" i="1"/>
  <c r="M41" i="1"/>
  <c r="B42" i="1"/>
  <c r="C42" i="1"/>
  <c r="L42" i="1"/>
  <c r="M42" i="1"/>
  <c r="B43" i="1"/>
  <c r="C43" i="1"/>
  <c r="L43" i="1"/>
  <c r="M43" i="1"/>
  <c r="B44" i="1"/>
  <c r="C44" i="1"/>
  <c r="L44" i="1"/>
  <c r="M44" i="1"/>
  <c r="B45" i="1"/>
  <c r="C45" i="1"/>
  <c r="M45" i="1"/>
  <c r="B46" i="1"/>
  <c r="C46" i="1"/>
  <c r="L46" i="1"/>
  <c r="M46" i="1"/>
  <c r="B47" i="1"/>
  <c r="C47" i="1"/>
  <c r="L47" i="1"/>
  <c r="M47" i="1"/>
  <c r="B48" i="1"/>
  <c r="C48" i="1"/>
  <c r="L48" i="1"/>
  <c r="M48" i="1"/>
  <c r="B49" i="1"/>
  <c r="C49" i="1"/>
  <c r="L49" i="1"/>
  <c r="M49" i="1"/>
  <c r="B50" i="1"/>
  <c r="C50" i="1"/>
  <c r="L50" i="1"/>
  <c r="M50" i="1"/>
  <c r="B51" i="1"/>
  <c r="C51" i="1"/>
  <c r="L51" i="1"/>
  <c r="M51" i="1"/>
  <c r="B52" i="1"/>
  <c r="C52" i="1"/>
  <c r="L52" i="1"/>
  <c r="M52" i="1"/>
  <c r="B53" i="1"/>
  <c r="C53" i="1"/>
  <c r="M53" i="1"/>
  <c r="B54" i="1"/>
  <c r="C54" i="1"/>
  <c r="L54" i="1"/>
  <c r="M54" i="1"/>
  <c r="B55" i="1"/>
  <c r="C55" i="1"/>
  <c r="L55" i="1"/>
  <c r="M55" i="1"/>
  <c r="B56" i="1"/>
  <c r="C56" i="1"/>
  <c r="L56" i="1"/>
  <c r="M56" i="1"/>
  <c r="H26" i="4" l="1"/>
  <c r="H30" i="4"/>
  <c r="H34" i="4"/>
  <c r="H22" i="4"/>
  <c r="C18" i="1"/>
</calcChain>
</file>

<file path=xl/sharedStrings.xml><?xml version="1.0" encoding="utf-8"?>
<sst xmlns="http://schemas.openxmlformats.org/spreadsheetml/2006/main" count="162" uniqueCount="96">
  <si>
    <t>NOTE PER LA COMPILAZIONE</t>
  </si>
  <si>
    <t>A.S.D. VIMERCATE NUOTO</t>
  </si>
  <si>
    <t>Società</t>
  </si>
  <si>
    <t>Codice FIN</t>
  </si>
  <si>
    <t>Numero atleti iscritti</t>
  </si>
  <si>
    <t>Totale tassa di iscrizione</t>
  </si>
  <si>
    <t>Modalità pagamento</t>
  </si>
  <si>
    <t>Responsabile Società</t>
  </si>
  <si>
    <t>Telefono</t>
  </si>
  <si>
    <t>Email</t>
  </si>
  <si>
    <t>SESSO</t>
  </si>
  <si>
    <t>COGNOME E NOME</t>
  </si>
  <si>
    <t>Anno Nascita</t>
  </si>
  <si>
    <t>Numero gara</t>
  </si>
  <si>
    <t>Tempo Iscrizione</t>
  </si>
  <si>
    <t>Data</t>
  </si>
  <si>
    <t>Firma del responsabile</t>
  </si>
  <si>
    <t>Maschi</t>
  </si>
  <si>
    <t>Femmine</t>
  </si>
  <si>
    <t>Cadetti</t>
  </si>
  <si>
    <t>Ragazzi</t>
  </si>
  <si>
    <t>Juniores</t>
  </si>
  <si>
    <r>
      <t xml:space="preserve">Società                                               </t>
    </r>
    <r>
      <rPr>
        <sz val="8"/>
        <color indexed="10"/>
        <rFont val="Arial"/>
        <family val="2"/>
      </rPr>
      <t>(Non Compilare)</t>
    </r>
  </si>
  <si>
    <r>
      <t xml:space="preserve">Codice FIN        </t>
    </r>
    <r>
      <rPr>
        <sz val="8"/>
        <color indexed="10"/>
        <rFont val="Arial"/>
        <family val="2"/>
      </rPr>
      <t xml:space="preserve"> (Non Compilare)</t>
    </r>
  </si>
  <si>
    <t>Numero Gara</t>
  </si>
  <si>
    <t>Gare</t>
  </si>
  <si>
    <t>Pagamento</t>
  </si>
  <si>
    <t>Assegno Bancario</t>
  </si>
  <si>
    <t>Bonifico</t>
  </si>
  <si>
    <t>Contanti</t>
  </si>
  <si>
    <t>50 DO</t>
  </si>
  <si>
    <t>100 DO</t>
  </si>
  <si>
    <t>200 DO</t>
  </si>
  <si>
    <t>50 SL</t>
  </si>
  <si>
    <t>100 SL</t>
  </si>
  <si>
    <t>200 SL</t>
  </si>
  <si>
    <t>50 RA</t>
  </si>
  <si>
    <t>100 RA</t>
  </si>
  <si>
    <t>200 RA</t>
  </si>
  <si>
    <t>50 FA</t>
  </si>
  <si>
    <t>100 FA</t>
  </si>
  <si>
    <t>200 MI</t>
  </si>
  <si>
    <t>Sesso</t>
  </si>
  <si>
    <t>M</t>
  </si>
  <si>
    <t>F</t>
  </si>
  <si>
    <t>In caso di invio per posta ordinaria, stampare solo le pagine contenenti dati</t>
  </si>
  <si>
    <t>Numero staffette iscritte</t>
  </si>
  <si>
    <t>Tassa iscrizione staffette</t>
  </si>
  <si>
    <t>FOGLIO DI ISCRIZIONE STAFFETTE</t>
  </si>
  <si>
    <t>Staffetta</t>
  </si>
  <si>
    <t xml:space="preserve">Categoria  </t>
  </si>
  <si>
    <t>Esordienti A</t>
  </si>
  <si>
    <t>Esordienti B</t>
  </si>
  <si>
    <t>Categorie Staffette</t>
  </si>
  <si>
    <t>Seniores</t>
  </si>
  <si>
    <t>Assoluti</t>
  </si>
  <si>
    <t>E mail</t>
  </si>
  <si>
    <t>Il campo Tempo Iscrizione è facoltativo, può essere comunicato sul campo gara</t>
  </si>
  <si>
    <t>Tassa iscrizione gare</t>
  </si>
  <si>
    <t xml:space="preserve"> FOGLIO DI ISCRIZIONE GARA ATLETI</t>
  </si>
  <si>
    <t>Trofeo</t>
  </si>
  <si>
    <t>F.I.N.</t>
  </si>
  <si>
    <t>ss</t>
  </si>
  <si>
    <t>d</t>
  </si>
  <si>
    <t>m</t>
  </si>
  <si>
    <t>200 FA</t>
  </si>
  <si>
    <t>Propaganda</t>
  </si>
  <si>
    <t>4 X 50 MISTA</t>
  </si>
  <si>
    <t>Ragazzi I° Anno</t>
  </si>
  <si>
    <t>Non ammesso</t>
  </si>
  <si>
    <t>Maggiori di 20</t>
  </si>
  <si>
    <t>STAGIONE</t>
  </si>
  <si>
    <t>Minori di 9</t>
  </si>
  <si>
    <r>
      <t xml:space="preserve">Finito di compilare il modulo, salvarlo col nome della società e inviarlo via mail a: </t>
    </r>
    <r>
      <rPr>
        <sz val="11"/>
        <color indexed="12"/>
        <rFont val="Arial"/>
        <family val="2"/>
      </rPr>
      <t>trofeocavaliere@vimercatenuoto.org</t>
    </r>
  </si>
  <si>
    <r>
      <t xml:space="preserve">Nelle colonne </t>
    </r>
    <r>
      <rPr>
        <b/>
        <sz val="11"/>
        <rFont val="Arial"/>
        <family val="2"/>
      </rPr>
      <t>A,B,C,D</t>
    </r>
    <r>
      <rPr>
        <sz val="11"/>
        <rFont val="Arial"/>
        <family val="2"/>
      </rPr>
      <t xml:space="preserve"> sono contenute delle formule, </t>
    </r>
    <r>
      <rPr>
        <b/>
        <sz val="11"/>
        <rFont val="Arial"/>
        <family val="2"/>
      </rPr>
      <t>NON CANCELLARE</t>
    </r>
    <r>
      <rPr>
        <sz val="11"/>
        <rFont val="Arial"/>
        <family val="2"/>
      </rPr>
      <t xml:space="preserve"> altrimenti si perde il riempimento automatico</t>
    </r>
  </si>
  <si>
    <r>
      <t xml:space="preserve">Per ogni staffetta compilare i campi </t>
    </r>
    <r>
      <rPr>
        <b/>
        <sz val="11"/>
        <rFont val="Arial"/>
        <family val="2"/>
      </rPr>
      <t>SESSO, CATEGORIA e STAFFETTA</t>
    </r>
    <r>
      <rPr>
        <sz val="11"/>
        <rFont val="Arial"/>
        <family val="2"/>
      </rPr>
      <t xml:space="preserve"> aiutandosi con gli elenchi a discesa</t>
    </r>
  </si>
  <si>
    <r>
      <t xml:space="preserve">L'eventuale tempo d'iscrizione deve essere inserito separando i minuti, i secondi e i decimi nella colonna </t>
    </r>
    <r>
      <rPr>
        <b/>
        <sz val="11"/>
        <color indexed="10"/>
        <rFont val="Arial"/>
        <family val="2"/>
      </rPr>
      <t>m</t>
    </r>
    <r>
      <rPr>
        <sz val="11"/>
        <rFont val="Arial"/>
        <family val="2"/>
      </rPr>
      <t xml:space="preserve">, </t>
    </r>
    <r>
      <rPr>
        <b/>
        <sz val="11"/>
        <color indexed="10"/>
        <rFont val="Arial"/>
        <family val="2"/>
      </rPr>
      <t>ss</t>
    </r>
    <r>
      <rPr>
        <sz val="11"/>
        <rFont val="Arial"/>
        <family val="2"/>
      </rPr>
      <t xml:space="preserve"> e </t>
    </r>
    <r>
      <rPr>
        <b/>
        <sz val="11"/>
        <color indexed="10"/>
        <rFont val="Arial"/>
        <family val="2"/>
      </rPr>
      <t xml:space="preserve">d </t>
    </r>
  </si>
  <si>
    <t>(Non Compilare)</t>
  </si>
  <si>
    <t>COMPILARE I CAMPI EVIDENZIATI IN GIALLO DELLA PARTE GENERALE</t>
  </si>
  <si>
    <r>
      <t xml:space="preserve">Per le gare successive compilare SOLO I CAMPI COLORATI IN GIALLO, </t>
    </r>
    <r>
      <rPr>
        <sz val="11"/>
        <rFont val="Arial"/>
        <family val="2"/>
      </rPr>
      <t>gli altri campi verranno riempiti automaticamente</t>
    </r>
  </si>
  <si>
    <t>I Dati per i campi gialli sono riportati automaticamente dal foglio Atleti (E' possibile compilarli anche da questo foglio)</t>
  </si>
  <si>
    <t xml:space="preserve">CATEGORIE </t>
  </si>
  <si>
    <t>MEMORIAL CARLO CAVALIERE</t>
  </si>
  <si>
    <r>
      <t>Inserire i codici nel formato:</t>
    </r>
    <r>
      <rPr>
        <b/>
        <sz val="11"/>
        <rFont val="Arial"/>
        <family val="2"/>
      </rPr>
      <t xml:space="preserve">LOM-009409 </t>
    </r>
    <r>
      <rPr>
        <sz val="11"/>
        <rFont val="Arial"/>
        <family val="2"/>
      </rPr>
      <t>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i tempi di iscrizione separando i minuti, i secondi e i centesimi nelle colonne</t>
    </r>
    <r>
      <rPr>
        <b/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 xml:space="preserve">mm, ss </t>
    </r>
    <r>
      <rPr>
        <sz val="11"/>
        <rFont val="Arial"/>
        <family val="2"/>
      </rPr>
      <t>e</t>
    </r>
    <r>
      <rPr>
        <b/>
        <sz val="11"/>
        <color indexed="10"/>
        <rFont val="Arial"/>
        <family val="2"/>
      </rPr>
      <t xml:space="preserve"> cc </t>
    </r>
    <r>
      <rPr>
        <sz val="11"/>
        <rFont val="Arial"/>
        <family val="2"/>
      </rPr>
      <t>(00  00  00 per i Senza Tempo)</t>
    </r>
  </si>
  <si>
    <t>mm</t>
  </si>
  <si>
    <t>cc</t>
  </si>
  <si>
    <t>2015 -</t>
  </si>
  <si>
    <r>
      <rPr>
        <b/>
        <u/>
        <sz val="11"/>
        <color rgb="FFFF0000"/>
        <rFont val="Arial"/>
        <family val="2"/>
      </rPr>
      <t>PER OGNI ATLETA</t>
    </r>
    <r>
      <rPr>
        <sz val="11"/>
        <rFont val="Arial"/>
        <family val="2"/>
      </rPr>
      <t xml:space="preserve"> compilare,aiutandosi con gli elenchi a discesa, </t>
    </r>
    <r>
      <rPr>
        <b/>
        <u/>
        <sz val="11"/>
        <color rgb="FFFF0000"/>
        <rFont val="Arial"/>
        <family val="2"/>
      </rPr>
      <t>SOLO PER LA PRIMA GARA</t>
    </r>
    <r>
      <rPr>
        <b/>
        <sz val="11"/>
        <rFont val="Arial"/>
        <family val="2"/>
      </rPr>
      <t>, tutti i campi escluso Età, Categoria, Società e Codice Società</t>
    </r>
  </si>
  <si>
    <t>Esordienti B I° Anno</t>
  </si>
  <si>
    <t>Non Compilare</t>
  </si>
  <si>
    <t>Tipo Gara</t>
  </si>
  <si>
    <t>CODICE FIN</t>
  </si>
  <si>
    <t>CATEGORIA</t>
  </si>
  <si>
    <t>ETA'</t>
  </si>
  <si>
    <t>SOCIETA'</t>
  </si>
  <si>
    <t xml:space="preserve">CODICE SOCIETA'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</si>
</sst>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_-[$€]\ * #,##0.00_-;\-[$€]\ * #,##0.00_-;_-[$€]\ * &quot;-&quot;??_-;_-@_-"/>
    <numFmt numFmtId="165" formatCode="[&lt;=9999999]####\-####;\(0###\)\ ####\-####"/>
    <numFmt numFmtId="166" formatCode="00"/>
  </numFmts>
  <fonts count="23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0"/>
      <color indexed="12"/>
      <name val="Bauhaus 93"/>
      <family val="5"/>
    </font>
    <font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u/>
      <sz val="10"/>
      <color indexed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2"/>
      <name val="Arial"/>
      <family val="2"/>
    </font>
    <font>
      <sz val="14"/>
      <color indexed="1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u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0" tint="-0.14996795556505021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6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4" fontId="3" fillId="2" borderId="1" xfId="2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Fill="1" applyProtection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6" xfId="0" applyBorder="1" applyProtection="1"/>
    <xf numFmtId="0" fontId="0" fillId="0" borderId="7" xfId="0" applyBorder="1"/>
    <xf numFmtId="0" fontId="0" fillId="0" borderId="8" xfId="0" applyBorder="1"/>
    <xf numFmtId="0" fontId="6" fillId="0" borderId="7" xfId="0" applyFont="1" applyBorder="1" applyAlignment="1" applyProtection="1">
      <alignment vertical="center"/>
    </xf>
    <xf numFmtId="0" fontId="0" fillId="0" borderId="7" xfId="0" applyBorder="1" applyProtection="1"/>
    <xf numFmtId="0" fontId="0" fillId="0" borderId="8" xfId="0" applyBorder="1" applyProtection="1"/>
    <xf numFmtId="0" fontId="3" fillId="0" borderId="8" xfId="0" applyFont="1" applyFill="1" applyBorder="1" applyAlignment="1" applyProtection="1">
      <alignment horizontal="center" vertical="center"/>
    </xf>
    <xf numFmtId="0" fontId="6" fillId="0" borderId="7" xfId="0" applyFont="1" applyBorder="1" applyProtection="1"/>
    <xf numFmtId="0" fontId="4" fillId="0" borderId="8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0" fillId="0" borderId="9" xfId="0" applyBorder="1" applyProtection="1"/>
    <xf numFmtId="0" fontId="0" fillId="0" borderId="10" xfId="0" applyBorder="1" applyProtection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0" borderId="8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4" fillId="0" borderId="0" xfId="0" applyFont="1"/>
    <xf numFmtId="1" fontId="16" fillId="0" borderId="3" xfId="0" applyNumberFormat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3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vertical="center"/>
    </xf>
    <xf numFmtId="0" fontId="13" fillId="0" borderId="0" xfId="0" applyFont="1" applyAlignment="1"/>
    <xf numFmtId="0" fontId="11" fillId="0" borderId="0" xfId="0" applyFont="1" applyAlignment="1"/>
    <xf numFmtId="0" fontId="13" fillId="0" borderId="0" xfId="0" applyFont="1" applyProtection="1">
      <protection hidden="1"/>
    </xf>
    <xf numFmtId="0" fontId="11" fillId="0" borderId="0" xfId="0" applyFont="1"/>
    <xf numFmtId="0" fontId="11" fillId="0" borderId="0" xfId="0" applyFont="1" applyAlignment="1" applyProtection="1"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10" fillId="0" borderId="25" xfId="0" applyFont="1" applyBorder="1" applyAlignment="1" applyProtection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4" fontId="3" fillId="2" borderId="1" xfId="0" applyNumberFormat="1" applyFont="1" applyFill="1" applyBorder="1" applyAlignment="1" applyProtection="1">
      <alignment horizontal="center"/>
    </xf>
    <xf numFmtId="44" fontId="3" fillId="2" borderId="17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4" fontId="3" fillId="2" borderId="1" xfId="2" applyFont="1" applyFill="1" applyBorder="1" applyAlignment="1" applyProtection="1">
      <alignment horizontal="center" vertical="center"/>
    </xf>
    <xf numFmtId="164" fontId="3" fillId="2" borderId="17" xfId="2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1" xfId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1" fontId="0" fillId="5" borderId="3" xfId="0" applyNumberFormat="1" applyFill="1" applyBorder="1" applyAlignment="1" applyProtection="1">
      <alignment horizontal="center" vertical="center"/>
      <protection locked="0"/>
    </xf>
    <xf numFmtId="166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166" fontId="0" fillId="5" borderId="5" xfId="0" applyNumberFormat="1" applyFill="1" applyBorder="1" applyAlignment="1" applyProtection="1">
      <alignment horizontal="center" vertical="center"/>
      <protection locked="0"/>
    </xf>
    <xf numFmtId="165" fontId="3" fillId="5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1" fontId="16" fillId="0" borderId="39" xfId="0" applyNumberFormat="1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0" fillId="0" borderId="33" xfId="0" applyFont="1" applyBorder="1" applyAlignment="1" applyProtection="1">
      <alignment horizontal="center" vertical="center" wrapText="1"/>
    </xf>
  </cellXfs>
  <cellStyles count="3">
    <cellStyle name="Collegamento ipertestuale" xfId="1" builtinId="8"/>
    <cellStyle name="Euro" xfId="2"/>
    <cellStyle name="Normale" xfId="0" builtinId="0"/>
  </cellStyles>
  <dxfs count="2">
    <dxf>
      <font>
        <condense val="0"/>
        <extend val="0"/>
        <color indexed="11"/>
      </font>
    </dxf>
    <dxf>
      <font>
        <condense val="0"/>
        <extend val="0"/>
        <color indexed="11"/>
      </font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7"/>
  <sheetViews>
    <sheetView showGridLines="0" tabSelected="1" workbookViewId="0">
      <selection activeCell="C30" sqref="C30"/>
    </sheetView>
  </sheetViews>
  <sheetFormatPr defaultRowHeight="12.75" x14ac:dyDescent="0.2"/>
  <cols>
    <col min="1" max="1" width="7.5703125" customWidth="1"/>
    <col min="2" max="2" width="12.140625" customWidth="1"/>
    <col min="3" max="3" width="36.85546875" customWidth="1"/>
    <col min="4" max="4" width="7.140625" style="66" customWidth="1"/>
    <col min="5" max="5" width="7.140625" style="11" customWidth="1"/>
    <col min="6" max="6" width="18" bestFit="1" customWidth="1"/>
    <col min="7" max="7" width="7.140625" customWidth="1"/>
    <col min="8" max="8" width="9.85546875" customWidth="1"/>
    <col min="9" max="11" width="4.7109375" customWidth="1"/>
    <col min="12" max="12" width="32.5703125" customWidth="1"/>
    <col min="13" max="13" width="16.5703125" customWidth="1"/>
    <col min="14" max="14" width="0" hidden="1" customWidth="1"/>
    <col min="15" max="15" width="9.140625" hidden="1" customWidth="1"/>
    <col min="16" max="17" width="9.140625" style="3" hidden="1" customWidth="1"/>
    <col min="18" max="18" width="16.28515625" hidden="1" customWidth="1"/>
    <col min="19" max="19" width="9.140625" style="3" hidden="1" customWidth="1"/>
    <col min="20" max="20" width="9.140625" customWidth="1"/>
  </cols>
  <sheetData>
    <row r="1" spans="1:19" ht="20.100000000000001" customHeight="1" x14ac:dyDescent="0.25">
      <c r="A1" s="95" t="s">
        <v>0</v>
      </c>
      <c r="B1" s="95"/>
      <c r="C1" s="69" t="s">
        <v>78</v>
      </c>
    </row>
    <row r="2" spans="1:19" ht="20.100000000000001" customHeight="1" x14ac:dyDescent="0.25">
      <c r="A2" s="95"/>
      <c r="B2" s="95"/>
      <c r="C2" s="88" t="s">
        <v>87</v>
      </c>
    </row>
    <row r="3" spans="1:19" ht="20.100000000000001" customHeight="1" x14ac:dyDescent="0.25">
      <c r="A3" s="95"/>
      <c r="B3" s="95"/>
      <c r="C3" s="88" t="s">
        <v>83</v>
      </c>
    </row>
    <row r="4" spans="1:19" ht="20.100000000000001" customHeight="1" x14ac:dyDescent="0.25">
      <c r="A4" s="95"/>
      <c r="B4" s="95"/>
      <c r="C4" s="71" t="s">
        <v>79</v>
      </c>
    </row>
    <row r="5" spans="1:19" ht="20.100000000000001" customHeight="1" x14ac:dyDescent="0.2">
      <c r="A5" s="95"/>
      <c r="B5" s="95"/>
      <c r="C5" s="72" t="s">
        <v>73</v>
      </c>
    </row>
    <row r="6" spans="1:19" ht="20.100000000000001" customHeight="1" x14ac:dyDescent="0.2">
      <c r="A6" s="95"/>
      <c r="B6" s="95"/>
      <c r="C6" s="72" t="s">
        <v>45</v>
      </c>
    </row>
    <row r="7" spans="1:19" ht="20.100000000000001" customHeight="1" x14ac:dyDescent="0.25">
      <c r="A7" s="95"/>
      <c r="B7" s="95"/>
      <c r="C7" s="72" t="s">
        <v>74</v>
      </c>
    </row>
    <row r="8" spans="1:19" ht="13.5" thickBot="1" x14ac:dyDescent="0.25">
      <c r="C8" s="1"/>
    </row>
    <row r="9" spans="1:19" ht="33" thickTop="1" thickBot="1" x14ac:dyDescent="0.25">
      <c r="A9" s="102" t="s">
        <v>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4"/>
    </row>
    <row r="10" spans="1:19" s="31" customFormat="1" ht="20.100000000000001" customHeight="1" thickBot="1" x14ac:dyDescent="0.25">
      <c r="A10" s="90" t="s">
        <v>59</v>
      </c>
      <c r="B10" s="91"/>
      <c r="C10" s="92"/>
      <c r="D10" s="100" t="s">
        <v>71</v>
      </c>
      <c r="E10" s="101"/>
      <c r="F10" s="101"/>
      <c r="G10" s="68" t="s">
        <v>86</v>
      </c>
      <c r="H10" s="67">
        <f>LEFT(G10,4)+1</f>
        <v>2016</v>
      </c>
      <c r="I10" s="93" t="s">
        <v>82</v>
      </c>
      <c r="J10" s="91"/>
      <c r="K10" s="91"/>
      <c r="L10" s="91"/>
      <c r="M10" s="94"/>
      <c r="N10" s="32"/>
      <c r="O10" s="32"/>
      <c r="P10" s="33"/>
      <c r="Q10" s="34"/>
      <c r="S10" s="34"/>
    </row>
    <row r="11" spans="1:19" x14ac:dyDescent="0.2">
      <c r="A11" s="42"/>
      <c r="B11" s="35"/>
      <c r="C11" s="35"/>
      <c r="D11" s="36"/>
      <c r="E11" s="36"/>
      <c r="F11" s="35"/>
      <c r="G11" s="35"/>
      <c r="H11" s="35"/>
      <c r="I11" s="35"/>
      <c r="J11" s="35"/>
      <c r="K11" s="35"/>
      <c r="L11" s="35"/>
      <c r="M11" s="43"/>
    </row>
    <row r="12" spans="1:19" ht="15" thickBot="1" x14ac:dyDescent="0.25">
      <c r="A12" s="96" t="s">
        <v>2</v>
      </c>
      <c r="B12" s="97"/>
      <c r="C12" s="132"/>
      <c r="D12" s="10"/>
      <c r="E12" s="10"/>
      <c r="F12" s="107" t="s">
        <v>3</v>
      </c>
      <c r="G12" s="107"/>
      <c r="H12" s="107"/>
      <c r="I12" s="133"/>
      <c r="J12" s="133"/>
      <c r="K12" s="133"/>
      <c r="L12" s="133"/>
      <c r="M12" s="134"/>
    </row>
    <row r="13" spans="1:19" ht="13.5" thickTop="1" x14ac:dyDescent="0.2">
      <c r="A13" s="45"/>
      <c r="B13" s="36"/>
      <c r="C13" s="36"/>
      <c r="D13" s="14"/>
      <c r="E13" s="14"/>
      <c r="F13" s="14"/>
      <c r="G13" s="14"/>
      <c r="H13" s="36"/>
      <c r="I13" s="36"/>
      <c r="J13" s="36"/>
      <c r="K13" s="36"/>
      <c r="L13" s="36"/>
      <c r="M13" s="46"/>
    </row>
    <row r="14" spans="1:19" ht="15" thickBot="1" x14ac:dyDescent="0.25">
      <c r="A14" s="96" t="s">
        <v>4</v>
      </c>
      <c r="B14" s="97"/>
      <c r="C14" s="17" t="str">
        <f>IF(COUNTIF(G27:G226,1)=0,"",COUNTIF(G27:G226,1))</f>
        <v/>
      </c>
      <c r="D14" s="12"/>
      <c r="E14" s="12"/>
      <c r="F14" s="97" t="s">
        <v>58</v>
      </c>
      <c r="G14" s="97"/>
      <c r="H14" s="97"/>
      <c r="I14" s="105">
        <f>COUNTA(H27:H226)*6.5</f>
        <v>0</v>
      </c>
      <c r="J14" s="105"/>
      <c r="K14" s="105"/>
      <c r="L14" s="105">
        <f>COUNTA(P20:P223)*4</f>
        <v>20</v>
      </c>
      <c r="M14" s="106">
        <f>COUNTA(Q20:Q225)*4</f>
        <v>56</v>
      </c>
    </row>
    <row r="15" spans="1:19" ht="15" thickTop="1" x14ac:dyDescent="0.2">
      <c r="A15" s="44"/>
      <c r="B15" s="12"/>
      <c r="C15" s="13"/>
      <c r="D15" s="12"/>
      <c r="E15" s="12"/>
      <c r="F15" s="12"/>
      <c r="G15" s="12"/>
      <c r="H15" s="36"/>
      <c r="I15" s="36"/>
      <c r="J15" s="36"/>
      <c r="K15" s="36"/>
      <c r="L15" s="36"/>
      <c r="M15" s="46"/>
    </row>
    <row r="16" spans="1:19" ht="15" hidden="1" thickBot="1" x14ac:dyDescent="0.25">
      <c r="A16" s="96" t="s">
        <v>46</v>
      </c>
      <c r="B16" s="97"/>
      <c r="C16" s="17">
        <f>Staffette!$C$12</f>
        <v>0</v>
      </c>
      <c r="D16" s="12"/>
      <c r="E16" s="12"/>
      <c r="F16" s="97" t="s">
        <v>47</v>
      </c>
      <c r="G16" s="97"/>
      <c r="H16" s="97"/>
      <c r="I16" s="105">
        <f>C16*6.5</f>
        <v>0</v>
      </c>
      <c r="J16" s="105"/>
      <c r="K16" s="105"/>
      <c r="L16" s="105"/>
      <c r="M16" s="106"/>
    </row>
    <row r="17" spans="1:19" ht="15" hidden="1" thickTop="1" x14ac:dyDescent="0.2">
      <c r="A17" s="44"/>
      <c r="B17" s="12"/>
      <c r="C17" s="13"/>
      <c r="D17" s="15"/>
      <c r="E17" s="15"/>
      <c r="F17" s="15"/>
      <c r="G17" s="15"/>
      <c r="H17" s="12"/>
      <c r="I17" s="12"/>
      <c r="J17" s="12"/>
      <c r="K17" s="12"/>
      <c r="L17" s="13"/>
      <c r="M17" s="47"/>
    </row>
    <row r="18" spans="1:19" ht="15" thickBot="1" x14ac:dyDescent="0.25">
      <c r="A18" s="96" t="s">
        <v>5</v>
      </c>
      <c r="B18" s="97"/>
      <c r="C18" s="18">
        <f>I14+I16</f>
        <v>0</v>
      </c>
      <c r="D18" s="15"/>
      <c r="E18" s="15"/>
      <c r="F18" s="97" t="s">
        <v>6</v>
      </c>
      <c r="G18" s="97"/>
      <c r="H18" s="97"/>
      <c r="I18" s="133"/>
      <c r="J18" s="133"/>
      <c r="K18" s="133"/>
      <c r="L18" s="133"/>
      <c r="M18" s="134"/>
    </row>
    <row r="19" spans="1:19" ht="13.5" thickTop="1" x14ac:dyDescent="0.2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46"/>
    </row>
    <row r="20" spans="1:19" ht="15" thickBot="1" x14ac:dyDescent="0.25">
      <c r="A20" s="98" t="s">
        <v>7</v>
      </c>
      <c r="B20" s="99"/>
      <c r="C20" s="132"/>
      <c r="D20" s="10"/>
      <c r="E20" s="10"/>
      <c r="F20" s="37" t="s">
        <v>8</v>
      </c>
      <c r="G20" s="135"/>
      <c r="H20" s="135"/>
      <c r="I20" s="97" t="s">
        <v>9</v>
      </c>
      <c r="J20" s="97"/>
      <c r="K20" s="97"/>
      <c r="L20" s="136"/>
      <c r="M20" s="134"/>
    </row>
    <row r="21" spans="1:19" ht="15" thickTop="1" x14ac:dyDescent="0.2">
      <c r="A21" s="48"/>
      <c r="B21" s="37"/>
      <c r="C21" s="13"/>
      <c r="D21" s="10"/>
      <c r="E21" s="10"/>
      <c r="F21" s="38"/>
      <c r="G21" s="19"/>
      <c r="H21" s="19"/>
      <c r="I21" s="39"/>
      <c r="J21" s="39"/>
      <c r="K21" s="39"/>
      <c r="L21" s="20"/>
      <c r="M21" s="49"/>
    </row>
    <row r="22" spans="1:19" ht="15" thickBot="1" x14ac:dyDescent="0.25">
      <c r="A22" s="50" t="s">
        <v>15</v>
      </c>
      <c r="B22" s="140"/>
      <c r="C22" s="35"/>
      <c r="D22" s="121" t="s">
        <v>16</v>
      </c>
      <c r="E22" s="121"/>
      <c r="F22" s="121"/>
      <c r="G22" s="121"/>
      <c r="H22" s="137"/>
      <c r="I22" s="138"/>
      <c r="J22" s="138"/>
      <c r="K22" s="138"/>
      <c r="L22" s="138"/>
      <c r="M22" s="139"/>
    </row>
    <row r="23" spans="1:19" ht="14.25" thickTop="1" thickBot="1" x14ac:dyDescent="0.25">
      <c r="A23" s="5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52"/>
    </row>
    <row r="24" spans="1:19" ht="25.5" customHeight="1" thickTop="1" x14ac:dyDescent="0.2">
      <c r="A24" s="115" t="s">
        <v>10</v>
      </c>
      <c r="B24" s="108" t="s">
        <v>91</v>
      </c>
      <c r="C24" s="108" t="s">
        <v>11</v>
      </c>
      <c r="D24" s="117" t="s">
        <v>12</v>
      </c>
      <c r="E24" s="82" t="s">
        <v>93</v>
      </c>
      <c r="F24" s="83" t="s">
        <v>92</v>
      </c>
      <c r="G24" s="108" t="s">
        <v>13</v>
      </c>
      <c r="H24" s="108" t="s">
        <v>90</v>
      </c>
      <c r="I24" s="147" t="s">
        <v>14</v>
      </c>
      <c r="J24" s="148"/>
      <c r="K24" s="149"/>
      <c r="L24" s="89" t="s">
        <v>94</v>
      </c>
      <c r="M24" s="151" t="s">
        <v>95</v>
      </c>
      <c r="P24" s="9" t="s">
        <v>24</v>
      </c>
      <c r="Q24" s="8" t="s">
        <v>25</v>
      </c>
      <c r="R24" s="8" t="s">
        <v>26</v>
      </c>
      <c r="S24" s="8" t="s">
        <v>42</v>
      </c>
    </row>
    <row r="25" spans="1:19" ht="12.75" customHeight="1" x14ac:dyDescent="0.2">
      <c r="A25" s="116"/>
      <c r="B25" s="109"/>
      <c r="C25" s="109"/>
      <c r="D25" s="118"/>
      <c r="E25" s="154" t="s">
        <v>77</v>
      </c>
      <c r="F25" s="155"/>
      <c r="G25" s="109"/>
      <c r="H25" s="109"/>
      <c r="I25" s="150" t="s">
        <v>84</v>
      </c>
      <c r="J25" s="150" t="s">
        <v>62</v>
      </c>
      <c r="K25" s="150" t="s">
        <v>85</v>
      </c>
      <c r="L25" s="152" t="s">
        <v>89</v>
      </c>
      <c r="M25" s="153"/>
      <c r="P25" s="9"/>
      <c r="Q25" s="8"/>
      <c r="R25" s="8"/>
      <c r="S25" s="8"/>
    </row>
    <row r="26" spans="1:19" ht="12.75" hidden="1" customHeight="1" x14ac:dyDescent="0.2">
      <c r="A26" s="4" t="str">
        <f t="shared" ref="A26:A43" si="0">IF(G26&gt;1,A25,"")</f>
        <v/>
      </c>
      <c r="B26" s="5" t="str">
        <f>IF(G26&gt;1,B24,"")</f>
        <v/>
      </c>
      <c r="C26" s="5" t="str">
        <f>IF(G26&gt;1,C24,"")</f>
        <v/>
      </c>
      <c r="D26" s="5" t="str">
        <f>IF(G26&gt;1,D25,"")</f>
        <v/>
      </c>
      <c r="E26" s="78" t="str">
        <f>IF(D26="","",($H$10-D26))</f>
        <v/>
      </c>
      <c r="F26" s="78" t="str">
        <f>IF(E26="","",IF(E26&lt;Categorie!$A$6,"Non Ammesso",IF(A26="M",VLOOKUP(E26,Categorie!$A$6:$C$17,2),IF(A26="F",VLOOKUP(E26,Categorie!$A$6:$C$17,3),""))))</f>
        <v/>
      </c>
      <c r="G26" s="141"/>
      <c r="H26" s="141"/>
      <c r="I26" s="142"/>
      <c r="J26" s="142"/>
      <c r="K26" s="142"/>
      <c r="L26" s="78" t="str">
        <f>IF(G26&lt;&gt;"",$C$12,"")</f>
        <v/>
      </c>
      <c r="M26" s="79" t="str">
        <f>IF(G26&lt;&gt;"",$I$12,"")</f>
        <v/>
      </c>
    </row>
    <row r="27" spans="1:19" x14ac:dyDescent="0.2">
      <c r="A27" s="4" t="str">
        <f t="shared" si="0"/>
        <v/>
      </c>
      <c r="B27" s="5" t="str">
        <f>IF(G27&gt;1,B25,"")</f>
        <v/>
      </c>
      <c r="C27" s="5" t="str">
        <f>IF(G27&gt;1,C25,"")</f>
        <v/>
      </c>
      <c r="D27" s="5" t="str">
        <f>IF(G27&gt;1,D26,"")</f>
        <v/>
      </c>
      <c r="E27" s="78" t="str">
        <f t="shared" ref="E27:E92" si="1">IF(D27="","",($H$10-D27))</f>
        <v/>
      </c>
      <c r="F27" s="78" t="str">
        <f>IF(E27="","",IF(E27&lt;Categorie!$A$6,"Non Ammesso",IF(A27="M",VLOOKUP(E27,Categorie!$A$6:$C$17,2),IF(A27="F",VLOOKUP(E27,Categorie!$A$6:$C$17,3),""))))</f>
        <v/>
      </c>
      <c r="G27" s="141"/>
      <c r="H27" s="141"/>
      <c r="I27" s="143"/>
      <c r="J27" s="143"/>
      <c r="K27" s="143"/>
      <c r="L27" s="78" t="str">
        <f t="shared" ref="L27:L56" si="2">IF(G27&lt;&gt;"",$C$12,"")</f>
        <v/>
      </c>
      <c r="M27" s="79" t="str">
        <f t="shared" ref="M27:M56" si="3">IF(G27&lt;&gt;"",$I$12,"")</f>
        <v/>
      </c>
      <c r="P27" s="3">
        <v>1</v>
      </c>
      <c r="Q27" s="3" t="s">
        <v>30</v>
      </c>
      <c r="R27" t="s">
        <v>27</v>
      </c>
      <c r="S27" s="3" t="s">
        <v>43</v>
      </c>
    </row>
    <row r="28" spans="1:19" x14ac:dyDescent="0.2">
      <c r="A28" s="4" t="str">
        <f t="shared" si="0"/>
        <v/>
      </c>
      <c r="B28" s="5" t="str">
        <f>IF(G28&gt;1,B27,"")</f>
        <v/>
      </c>
      <c r="C28" s="5" t="str">
        <f>IF(G28&gt;1,C27,"")</f>
        <v/>
      </c>
      <c r="D28" s="5" t="str">
        <f t="shared" ref="D28:D90" si="4">IF(G28&gt;1,D27,"")</f>
        <v/>
      </c>
      <c r="E28" s="78" t="str">
        <f t="shared" si="1"/>
        <v/>
      </c>
      <c r="F28" s="78" t="str">
        <f>IF(E28="","",IF(E28&lt;Categorie!$A$6,"Non Ammesso",IF(A28="M",VLOOKUP(E28,Categorie!$A$6:$C$17,2),IF(A28="F",VLOOKUP(E28,Categorie!$A$6:$C$17,3),""))))</f>
        <v/>
      </c>
      <c r="G28" s="141"/>
      <c r="H28" s="141"/>
      <c r="I28" s="143"/>
      <c r="J28" s="143"/>
      <c r="K28" s="143"/>
      <c r="L28" s="78" t="str">
        <f t="shared" si="2"/>
        <v/>
      </c>
      <c r="M28" s="79" t="str">
        <f t="shared" si="3"/>
        <v/>
      </c>
      <c r="P28" s="3">
        <v>2</v>
      </c>
      <c r="Q28" s="3" t="s">
        <v>39</v>
      </c>
      <c r="R28" t="s">
        <v>28</v>
      </c>
      <c r="S28" s="3" t="s">
        <v>44</v>
      </c>
    </row>
    <row r="29" spans="1:19" x14ac:dyDescent="0.2">
      <c r="A29" s="4" t="str">
        <f t="shared" si="0"/>
        <v/>
      </c>
      <c r="B29" s="5" t="str">
        <f>IF(G29&gt;1,B28,"")</f>
        <v/>
      </c>
      <c r="C29" s="5" t="str">
        <f>IF(G29&gt;1,C28,"")</f>
        <v/>
      </c>
      <c r="D29" s="5" t="str">
        <f t="shared" si="4"/>
        <v/>
      </c>
      <c r="E29" s="78" t="str">
        <f t="shared" si="1"/>
        <v/>
      </c>
      <c r="F29" s="78" t="str">
        <f>IF(E29="","",IF(E29&lt;Categorie!$A$6,"Non Ammesso",IF(A29="M",VLOOKUP(E29,Categorie!$A$6:$C$17,2),IF(A29="F",VLOOKUP(E29,Categorie!$A$6:$C$17,3),""))))</f>
        <v/>
      </c>
      <c r="G29" s="141"/>
      <c r="H29" s="141"/>
      <c r="I29" s="143"/>
      <c r="J29" s="143"/>
      <c r="K29" s="143"/>
      <c r="L29" s="78" t="str">
        <f t="shared" si="2"/>
        <v/>
      </c>
      <c r="M29" s="79" t="str">
        <f t="shared" si="3"/>
        <v/>
      </c>
      <c r="P29" s="3">
        <v>3</v>
      </c>
      <c r="Q29" s="3" t="s">
        <v>36</v>
      </c>
      <c r="R29" t="s">
        <v>29</v>
      </c>
    </row>
    <row r="30" spans="1:19" x14ac:dyDescent="0.2">
      <c r="A30" s="4" t="str">
        <f t="shared" si="0"/>
        <v/>
      </c>
      <c r="B30" s="5" t="str">
        <f>IF(G30&gt;1,B29,"")</f>
        <v/>
      </c>
      <c r="C30" s="5" t="str">
        <f>IF(G30&gt;1,C29,"")</f>
        <v/>
      </c>
      <c r="D30" s="5" t="str">
        <f t="shared" si="4"/>
        <v/>
      </c>
      <c r="E30" s="78" t="str">
        <f t="shared" si="1"/>
        <v/>
      </c>
      <c r="F30" s="78" t="str">
        <f>IF(E30="","",IF(E30&lt;Categorie!$A$6,"Non Ammesso",IF(A30="M",VLOOKUP(E30,Categorie!$A$6:$C$17,2),IF(A30="F",VLOOKUP(E30,Categorie!$A$6:$C$17,3),""))))</f>
        <v/>
      </c>
      <c r="G30" s="141"/>
      <c r="H30" s="141"/>
      <c r="I30" s="143"/>
      <c r="J30" s="143"/>
      <c r="K30" s="143"/>
      <c r="L30" s="78" t="str">
        <f t="shared" si="2"/>
        <v/>
      </c>
      <c r="M30" s="79" t="str">
        <f t="shared" si="3"/>
        <v/>
      </c>
      <c r="P30" s="3">
        <v>4</v>
      </c>
      <c r="Q30" s="3" t="s">
        <v>33</v>
      </c>
    </row>
    <row r="31" spans="1:19" x14ac:dyDescent="0.2">
      <c r="A31" s="4" t="str">
        <f t="shared" si="0"/>
        <v/>
      </c>
      <c r="B31" s="5" t="str">
        <f>IF(G31&gt;1,B30,"")</f>
        <v/>
      </c>
      <c r="C31" s="5" t="str">
        <f>IF(G31&gt;1,C30,"")</f>
        <v/>
      </c>
      <c r="D31" s="5" t="str">
        <f t="shared" si="4"/>
        <v/>
      </c>
      <c r="E31" s="78" t="str">
        <f t="shared" si="1"/>
        <v/>
      </c>
      <c r="F31" s="78" t="str">
        <f>IF(E31="","",IF(E31&lt;Categorie!$A$6,"Non Ammesso",IF(A31="M",VLOOKUP(E31,Categorie!$A$6:$C$17,2),IF(A31="F",VLOOKUP(E31,Categorie!$A$6:$C$17,3),""))))</f>
        <v/>
      </c>
      <c r="G31" s="141"/>
      <c r="H31" s="141"/>
      <c r="I31" s="143"/>
      <c r="J31" s="143"/>
      <c r="K31" s="143"/>
      <c r="L31" s="78" t="str">
        <f t="shared" si="2"/>
        <v/>
      </c>
      <c r="M31" s="79" t="str">
        <f t="shared" si="3"/>
        <v/>
      </c>
      <c r="Q31" s="3" t="s">
        <v>31</v>
      </c>
    </row>
    <row r="32" spans="1:19" x14ac:dyDescent="0.2">
      <c r="A32" s="4" t="str">
        <f t="shared" si="0"/>
        <v/>
      </c>
      <c r="B32" s="5" t="str">
        <f t="shared" ref="B32:B56" si="5">IF(G32&gt;1,B31,"")</f>
        <v/>
      </c>
      <c r="C32" s="5" t="str">
        <f t="shared" ref="C32:C56" si="6">IF(G32&gt;1,C31,"")</f>
        <v/>
      </c>
      <c r="D32" s="5" t="str">
        <f t="shared" si="4"/>
        <v/>
      </c>
      <c r="E32" s="78" t="str">
        <f t="shared" si="1"/>
        <v/>
      </c>
      <c r="F32" s="78" t="str">
        <f>IF(E32="","",IF(E32&lt;Categorie!$A$6,"Non Ammesso",IF(A32="M",VLOOKUP(E32,Categorie!$A$6:$C$17,2),IF(A32="F",VLOOKUP(E32,Categorie!$A$6:$C$17,3),""))))</f>
        <v/>
      </c>
      <c r="G32" s="141"/>
      <c r="H32" s="141"/>
      <c r="I32" s="143"/>
      <c r="J32" s="143"/>
      <c r="K32" s="143"/>
      <c r="L32" s="78" t="str">
        <f t="shared" si="2"/>
        <v/>
      </c>
      <c r="M32" s="79" t="str">
        <f t="shared" si="3"/>
        <v/>
      </c>
      <c r="Q32" s="3" t="s">
        <v>40</v>
      </c>
    </row>
    <row r="33" spans="1:17" x14ac:dyDescent="0.2">
      <c r="A33" s="4" t="str">
        <f t="shared" si="0"/>
        <v/>
      </c>
      <c r="B33" s="5" t="str">
        <f t="shared" si="5"/>
        <v/>
      </c>
      <c r="C33" s="5" t="str">
        <f t="shared" si="6"/>
        <v/>
      </c>
      <c r="D33" s="5" t="str">
        <f t="shared" si="4"/>
        <v/>
      </c>
      <c r="E33" s="78" t="str">
        <f t="shared" si="1"/>
        <v/>
      </c>
      <c r="F33" s="78" t="str">
        <f>IF(E33="","",IF(E33&lt;Categorie!$A$6,"Non Ammesso",IF(A33="M",VLOOKUP(E33,Categorie!$A$6:$C$17,2),IF(A33="F",VLOOKUP(E33,Categorie!$A$6:$C$17,3),""))))</f>
        <v/>
      </c>
      <c r="G33" s="141"/>
      <c r="H33" s="141"/>
      <c r="I33" s="143"/>
      <c r="J33" s="143"/>
      <c r="K33" s="143"/>
      <c r="L33" s="78" t="str">
        <f t="shared" si="2"/>
        <v/>
      </c>
      <c r="M33" s="79" t="str">
        <f t="shared" si="3"/>
        <v/>
      </c>
      <c r="Q33" s="3" t="s">
        <v>37</v>
      </c>
    </row>
    <row r="34" spans="1:17" x14ac:dyDescent="0.2">
      <c r="A34" s="4" t="str">
        <f t="shared" si="0"/>
        <v/>
      </c>
      <c r="B34" s="5" t="str">
        <f t="shared" si="5"/>
        <v/>
      </c>
      <c r="C34" s="5" t="str">
        <f t="shared" si="6"/>
        <v/>
      </c>
      <c r="D34" s="5" t="str">
        <f t="shared" si="4"/>
        <v/>
      </c>
      <c r="E34" s="78" t="str">
        <f t="shared" si="1"/>
        <v/>
      </c>
      <c r="F34" s="78" t="str">
        <f>IF(E34="","",IF(E34&lt;Categorie!$A$6,"Non Ammesso",IF(A34="M",VLOOKUP(E34,Categorie!$A$6:$C$17,2),IF(A34="F",VLOOKUP(E34,Categorie!$A$6:$C$17,3),""))))</f>
        <v/>
      </c>
      <c r="G34" s="141"/>
      <c r="H34" s="141"/>
      <c r="I34" s="143"/>
      <c r="J34" s="143"/>
      <c r="K34" s="143"/>
      <c r="L34" s="78" t="str">
        <f t="shared" si="2"/>
        <v/>
      </c>
      <c r="M34" s="79" t="str">
        <f t="shared" si="3"/>
        <v/>
      </c>
      <c r="Q34" s="3" t="s">
        <v>34</v>
      </c>
    </row>
    <row r="35" spans="1:17" x14ac:dyDescent="0.2">
      <c r="A35" s="4" t="str">
        <f t="shared" si="0"/>
        <v/>
      </c>
      <c r="B35" s="5" t="str">
        <f t="shared" si="5"/>
        <v/>
      </c>
      <c r="C35" s="5" t="str">
        <f t="shared" si="6"/>
        <v/>
      </c>
      <c r="D35" s="5" t="str">
        <f t="shared" si="4"/>
        <v/>
      </c>
      <c r="E35" s="78" t="str">
        <f t="shared" si="1"/>
        <v/>
      </c>
      <c r="F35" s="78" t="str">
        <f>IF(E35="","",IF(E35&lt;Categorie!$A$6,"Non Ammesso",IF(A35="M",VLOOKUP(E35,Categorie!$A$6:$C$17,2),IF(A35="F",VLOOKUP(E35,Categorie!$A$6:$C$17,3),""))))</f>
        <v/>
      </c>
      <c r="G35" s="141"/>
      <c r="H35" s="141"/>
      <c r="I35" s="143"/>
      <c r="J35" s="143"/>
      <c r="K35" s="143"/>
      <c r="L35" s="78" t="str">
        <f t="shared" si="2"/>
        <v/>
      </c>
      <c r="M35" s="79" t="str">
        <f t="shared" si="3"/>
        <v/>
      </c>
      <c r="Q35" s="3" t="s">
        <v>32</v>
      </c>
    </row>
    <row r="36" spans="1:17" x14ac:dyDescent="0.2">
      <c r="A36" s="4" t="str">
        <f t="shared" si="0"/>
        <v/>
      </c>
      <c r="B36" s="5" t="str">
        <f t="shared" si="5"/>
        <v/>
      </c>
      <c r="C36" s="5" t="str">
        <f t="shared" si="6"/>
        <v/>
      </c>
      <c r="D36" s="5" t="str">
        <f t="shared" si="4"/>
        <v/>
      </c>
      <c r="E36" s="78" t="str">
        <f t="shared" si="1"/>
        <v/>
      </c>
      <c r="F36" s="78" t="str">
        <f>IF(E36="","",IF(E36&lt;Categorie!$A$6,"Non Ammesso",IF(A36="M",VLOOKUP(E36,Categorie!$A$6:$C$17,2),IF(A36="F",VLOOKUP(E36,Categorie!$A$6:$C$17,3),""))))</f>
        <v/>
      </c>
      <c r="G36" s="141"/>
      <c r="H36" s="141"/>
      <c r="I36" s="143"/>
      <c r="J36" s="143"/>
      <c r="K36" s="143"/>
      <c r="L36" s="78" t="str">
        <f t="shared" si="2"/>
        <v/>
      </c>
      <c r="M36" s="79" t="str">
        <f t="shared" si="3"/>
        <v/>
      </c>
      <c r="Q36" s="3" t="s">
        <v>65</v>
      </c>
    </row>
    <row r="37" spans="1:17" x14ac:dyDescent="0.2">
      <c r="A37" s="4" t="str">
        <f t="shared" si="0"/>
        <v/>
      </c>
      <c r="B37" s="5" t="str">
        <f t="shared" si="5"/>
        <v/>
      </c>
      <c r="C37" s="5" t="str">
        <f t="shared" si="6"/>
        <v/>
      </c>
      <c r="D37" s="5" t="str">
        <f t="shared" si="4"/>
        <v/>
      </c>
      <c r="E37" s="78" t="str">
        <f t="shared" si="1"/>
        <v/>
      </c>
      <c r="F37" s="78" t="str">
        <f>IF(E37="","",IF(E37&lt;Categorie!$A$6,"Non Ammesso",IF(A37="M",VLOOKUP(E37,Categorie!$A$6:$C$17,2),IF(A37="F",VLOOKUP(E37,Categorie!$A$6:$C$17,3),""))))</f>
        <v/>
      </c>
      <c r="G37" s="141"/>
      <c r="H37" s="141"/>
      <c r="I37" s="143"/>
      <c r="J37" s="143"/>
      <c r="K37" s="143"/>
      <c r="L37" s="78" t="str">
        <f t="shared" si="2"/>
        <v/>
      </c>
      <c r="M37" s="79" t="str">
        <f t="shared" si="3"/>
        <v/>
      </c>
      <c r="Q37" s="3" t="s">
        <v>41</v>
      </c>
    </row>
    <row r="38" spans="1:17" x14ac:dyDescent="0.2">
      <c r="A38" s="4" t="str">
        <f t="shared" si="0"/>
        <v/>
      </c>
      <c r="B38" s="5" t="str">
        <f t="shared" si="5"/>
        <v/>
      </c>
      <c r="C38" s="5" t="str">
        <f t="shared" si="6"/>
        <v/>
      </c>
      <c r="D38" s="5" t="str">
        <f t="shared" si="4"/>
        <v/>
      </c>
      <c r="E38" s="78" t="str">
        <f t="shared" si="1"/>
        <v/>
      </c>
      <c r="F38" s="78" t="str">
        <f>IF(E38="","",IF(E38&lt;Categorie!$A$6,"Non Ammesso",IF(A38="M",VLOOKUP(E38,Categorie!$A$6:$C$17,2),IF(A38="F",VLOOKUP(E38,Categorie!$A$6:$C$17,3),""))))</f>
        <v/>
      </c>
      <c r="G38" s="141"/>
      <c r="H38" s="141"/>
      <c r="I38" s="143"/>
      <c r="J38" s="143"/>
      <c r="K38" s="143"/>
      <c r="L38" s="78" t="str">
        <f t="shared" si="2"/>
        <v/>
      </c>
      <c r="M38" s="79" t="str">
        <f t="shared" si="3"/>
        <v/>
      </c>
      <c r="Q38" s="3" t="s">
        <v>38</v>
      </c>
    </row>
    <row r="39" spans="1:17" x14ac:dyDescent="0.2">
      <c r="A39" s="4" t="str">
        <f t="shared" si="0"/>
        <v/>
      </c>
      <c r="B39" s="5" t="str">
        <f t="shared" si="5"/>
        <v/>
      </c>
      <c r="C39" s="5" t="str">
        <f t="shared" si="6"/>
        <v/>
      </c>
      <c r="D39" s="5" t="str">
        <f t="shared" si="4"/>
        <v/>
      </c>
      <c r="E39" s="78" t="str">
        <f t="shared" si="1"/>
        <v/>
      </c>
      <c r="F39" s="78" t="str">
        <f>IF(E39="","",IF(E39&lt;Categorie!$A$6,"Non Ammesso",IF(A39="M",VLOOKUP(E39,Categorie!$A$6:$C$17,2),IF(A39="F",VLOOKUP(E39,Categorie!$A$6:$C$17,3),""))))</f>
        <v/>
      </c>
      <c r="G39" s="141"/>
      <c r="H39" s="141"/>
      <c r="I39" s="143"/>
      <c r="J39" s="143"/>
      <c r="K39" s="143"/>
      <c r="L39" s="78" t="str">
        <f t="shared" si="2"/>
        <v/>
      </c>
      <c r="M39" s="79" t="str">
        <f t="shared" si="3"/>
        <v/>
      </c>
      <c r="Q39" s="3" t="s">
        <v>35</v>
      </c>
    </row>
    <row r="40" spans="1:17" x14ac:dyDescent="0.2">
      <c r="A40" s="4" t="str">
        <f t="shared" si="0"/>
        <v/>
      </c>
      <c r="B40" s="5" t="str">
        <f t="shared" si="5"/>
        <v/>
      </c>
      <c r="C40" s="5" t="str">
        <f t="shared" si="6"/>
        <v/>
      </c>
      <c r="D40" s="5" t="str">
        <f t="shared" si="4"/>
        <v/>
      </c>
      <c r="E40" s="78" t="str">
        <f t="shared" si="1"/>
        <v/>
      </c>
      <c r="F40" s="78" t="str">
        <f>IF(E40="","",IF(E40&lt;Categorie!$A$6,"Non Ammesso",IF(A40="M",VLOOKUP(E40,Categorie!$A$6:$C$17,2),IF(A40="F",VLOOKUP(E40,Categorie!$A$6:$C$17,3),""))))</f>
        <v/>
      </c>
      <c r="G40" s="141"/>
      <c r="H40" s="141"/>
      <c r="I40" s="143"/>
      <c r="J40" s="143"/>
      <c r="K40" s="143"/>
      <c r="L40" s="78" t="str">
        <f t="shared" si="2"/>
        <v/>
      </c>
      <c r="M40" s="79" t="str">
        <f t="shared" si="3"/>
        <v/>
      </c>
    </row>
    <row r="41" spans="1:17" x14ac:dyDescent="0.2">
      <c r="A41" s="4" t="str">
        <f t="shared" si="0"/>
        <v/>
      </c>
      <c r="B41" s="5" t="str">
        <f t="shared" si="5"/>
        <v/>
      </c>
      <c r="C41" s="5" t="str">
        <f t="shared" si="6"/>
        <v/>
      </c>
      <c r="D41" s="5" t="str">
        <f t="shared" si="4"/>
        <v/>
      </c>
      <c r="E41" s="78" t="str">
        <f t="shared" si="1"/>
        <v/>
      </c>
      <c r="F41" s="78" t="str">
        <f>IF(E41="","",IF(E41&lt;Categorie!$A$6,"Non Ammesso",IF(A41="M",VLOOKUP(E41,Categorie!$A$6:$C$17,2),IF(A41="F",VLOOKUP(E41,Categorie!$A$6:$C$17,3),""))))</f>
        <v/>
      </c>
      <c r="G41" s="141"/>
      <c r="H41" s="141"/>
      <c r="I41" s="143"/>
      <c r="J41" s="143"/>
      <c r="K41" s="143"/>
      <c r="L41" s="78" t="str">
        <f t="shared" si="2"/>
        <v/>
      </c>
      <c r="M41" s="79" t="str">
        <f t="shared" si="3"/>
        <v/>
      </c>
    </row>
    <row r="42" spans="1:17" x14ac:dyDescent="0.2">
      <c r="A42" s="4" t="str">
        <f t="shared" si="0"/>
        <v/>
      </c>
      <c r="B42" s="5" t="str">
        <f t="shared" si="5"/>
        <v/>
      </c>
      <c r="C42" s="5" t="str">
        <f t="shared" si="6"/>
        <v/>
      </c>
      <c r="D42" s="5" t="str">
        <f t="shared" si="4"/>
        <v/>
      </c>
      <c r="E42" s="78" t="str">
        <f t="shared" si="1"/>
        <v/>
      </c>
      <c r="F42" s="78" t="str">
        <f>IF(E42="","",IF(E42&lt;Categorie!$A$6,"Non Ammesso",IF(A42="M",VLOOKUP(E42,Categorie!$A$6:$C$17,2),IF(A42="F",VLOOKUP(E42,Categorie!$A$6:$C$17,3),""))))</f>
        <v/>
      </c>
      <c r="G42" s="141"/>
      <c r="H42" s="141"/>
      <c r="I42" s="143"/>
      <c r="J42" s="143"/>
      <c r="K42" s="143"/>
      <c r="L42" s="78" t="str">
        <f t="shared" si="2"/>
        <v/>
      </c>
      <c r="M42" s="79" t="str">
        <f t="shared" si="3"/>
        <v/>
      </c>
    </row>
    <row r="43" spans="1:17" x14ac:dyDescent="0.2">
      <c r="A43" s="4" t="str">
        <f t="shared" si="0"/>
        <v/>
      </c>
      <c r="B43" s="5" t="str">
        <f t="shared" si="5"/>
        <v/>
      </c>
      <c r="C43" s="5" t="str">
        <f t="shared" si="6"/>
        <v/>
      </c>
      <c r="D43" s="5" t="str">
        <f t="shared" si="4"/>
        <v/>
      </c>
      <c r="E43" s="78" t="str">
        <f t="shared" si="1"/>
        <v/>
      </c>
      <c r="F43" s="78" t="str">
        <f>IF(E43="","",IF(E43&lt;Categorie!$A$6,"Non Ammesso",IF(A43="M",VLOOKUP(E43,Categorie!$A$6:$C$17,2),IF(A43="F",VLOOKUP(E43,Categorie!$A$6:$C$17,3),""))))</f>
        <v/>
      </c>
      <c r="G43" s="141"/>
      <c r="H43" s="141"/>
      <c r="I43" s="143"/>
      <c r="J43" s="143"/>
      <c r="K43" s="143"/>
      <c r="L43" s="78" t="str">
        <f t="shared" si="2"/>
        <v/>
      </c>
      <c r="M43" s="79" t="str">
        <f t="shared" si="3"/>
        <v/>
      </c>
    </row>
    <row r="44" spans="1:17" x14ac:dyDescent="0.2">
      <c r="A44" s="4" t="str">
        <f>IF(G44&gt;1,A43,"")</f>
        <v/>
      </c>
      <c r="B44" s="5" t="str">
        <f t="shared" si="5"/>
        <v/>
      </c>
      <c r="C44" s="5" t="str">
        <f t="shared" si="6"/>
        <v/>
      </c>
      <c r="D44" s="5" t="str">
        <f t="shared" si="4"/>
        <v/>
      </c>
      <c r="E44" s="78" t="str">
        <f t="shared" si="1"/>
        <v/>
      </c>
      <c r="F44" s="78" t="str">
        <f>IF(E44="","",IF(E44&lt;Categorie!$A$6,"Non Ammesso",IF(A44="M",VLOOKUP(E44,Categorie!$A$6:$C$17,2),IF(A44="F",VLOOKUP(E44,Categorie!$A$6:$C$17,3),""))))</f>
        <v/>
      </c>
      <c r="G44" s="141"/>
      <c r="H44" s="141"/>
      <c r="I44" s="143"/>
      <c r="J44" s="143"/>
      <c r="K44" s="143"/>
      <c r="L44" s="78" t="str">
        <f t="shared" si="2"/>
        <v/>
      </c>
      <c r="M44" s="79" t="str">
        <f t="shared" si="3"/>
        <v/>
      </c>
    </row>
    <row r="45" spans="1:17" x14ac:dyDescent="0.2">
      <c r="A45" s="4" t="str">
        <f t="shared" ref="A45:A91" si="7">IF(G45&gt;1,A44,"")</f>
        <v/>
      </c>
      <c r="B45" s="5" t="str">
        <f t="shared" si="5"/>
        <v/>
      </c>
      <c r="C45" s="5" t="str">
        <f t="shared" si="6"/>
        <v/>
      </c>
      <c r="D45" s="5" t="str">
        <f t="shared" si="4"/>
        <v/>
      </c>
      <c r="E45" s="78" t="str">
        <f t="shared" si="1"/>
        <v/>
      </c>
      <c r="F45" s="78" t="str">
        <f>IF(E45="","",IF(E45&lt;Categorie!$A$6,"Non Ammesso",IF(A45="M",VLOOKUP(E45,Categorie!$A$6:$C$17,2),IF(A45="F",VLOOKUP(E45,Categorie!$A$6:$C$17,3),""))))</f>
        <v/>
      </c>
      <c r="G45" s="141"/>
      <c r="H45" s="141"/>
      <c r="I45" s="143"/>
      <c r="J45" s="143"/>
      <c r="K45" s="143"/>
      <c r="L45" s="78" t="str">
        <f t="shared" si="2"/>
        <v/>
      </c>
      <c r="M45" s="79" t="str">
        <f t="shared" si="3"/>
        <v/>
      </c>
    </row>
    <row r="46" spans="1:17" x14ac:dyDescent="0.2">
      <c r="A46" s="4" t="str">
        <f t="shared" si="7"/>
        <v/>
      </c>
      <c r="B46" s="5" t="str">
        <f t="shared" si="5"/>
        <v/>
      </c>
      <c r="C46" s="5" t="str">
        <f t="shared" si="6"/>
        <v/>
      </c>
      <c r="D46" s="5" t="str">
        <f t="shared" si="4"/>
        <v/>
      </c>
      <c r="E46" s="78" t="str">
        <f t="shared" si="1"/>
        <v/>
      </c>
      <c r="F46" s="78" t="str">
        <f>IF(E46="","",IF(E46&lt;Categorie!$A$6,"Non Ammesso",IF(A46="M",VLOOKUP(E46,Categorie!$A$6:$C$17,2),IF(A46="F",VLOOKUP(E46,Categorie!$A$6:$C$17,3),""))))</f>
        <v/>
      </c>
      <c r="G46" s="141"/>
      <c r="H46" s="141"/>
      <c r="I46" s="143"/>
      <c r="J46" s="143"/>
      <c r="K46" s="143"/>
      <c r="L46" s="78" t="str">
        <f t="shared" si="2"/>
        <v/>
      </c>
      <c r="M46" s="79" t="str">
        <f t="shared" si="3"/>
        <v/>
      </c>
    </row>
    <row r="47" spans="1:17" x14ac:dyDescent="0.2">
      <c r="A47" s="4" t="str">
        <f t="shared" si="7"/>
        <v/>
      </c>
      <c r="B47" s="5" t="str">
        <f t="shared" si="5"/>
        <v/>
      </c>
      <c r="C47" s="5" t="str">
        <f t="shared" si="6"/>
        <v/>
      </c>
      <c r="D47" s="5" t="str">
        <f t="shared" si="4"/>
        <v/>
      </c>
      <c r="E47" s="78" t="str">
        <f t="shared" si="1"/>
        <v/>
      </c>
      <c r="F47" s="78" t="str">
        <f>IF(E47="","",IF(E47&lt;Categorie!$A$6,"Non Ammesso",IF(A47="M",VLOOKUP(E47,Categorie!$A$6:$C$17,2),IF(A47="F",VLOOKUP(E47,Categorie!$A$6:$C$17,3),""))))</f>
        <v/>
      </c>
      <c r="G47" s="141"/>
      <c r="H47" s="141"/>
      <c r="I47" s="143"/>
      <c r="J47" s="143"/>
      <c r="K47" s="143"/>
      <c r="L47" s="78" t="str">
        <f t="shared" si="2"/>
        <v/>
      </c>
      <c r="M47" s="79" t="str">
        <f t="shared" si="3"/>
        <v/>
      </c>
    </row>
    <row r="48" spans="1:17" x14ac:dyDescent="0.2">
      <c r="A48" s="4" t="str">
        <f t="shared" si="7"/>
        <v/>
      </c>
      <c r="B48" s="5" t="str">
        <f t="shared" si="5"/>
        <v/>
      </c>
      <c r="C48" s="5" t="str">
        <f t="shared" si="6"/>
        <v/>
      </c>
      <c r="D48" s="5" t="str">
        <f t="shared" si="4"/>
        <v/>
      </c>
      <c r="E48" s="78" t="str">
        <f t="shared" si="1"/>
        <v/>
      </c>
      <c r="F48" s="78" t="str">
        <f>IF(E48="","",IF(E48&lt;Categorie!$A$6,"Non Ammesso",IF(A48="M",VLOOKUP(E48,Categorie!$A$6:$C$17,2),IF(A48="F",VLOOKUP(E48,Categorie!$A$6:$C$17,3),""))))</f>
        <v/>
      </c>
      <c r="G48" s="141"/>
      <c r="H48" s="141"/>
      <c r="I48" s="143"/>
      <c r="J48" s="143"/>
      <c r="K48" s="143"/>
      <c r="L48" s="78" t="str">
        <f t="shared" si="2"/>
        <v/>
      </c>
      <c r="M48" s="79" t="str">
        <f t="shared" si="3"/>
        <v/>
      </c>
    </row>
    <row r="49" spans="1:13" x14ac:dyDescent="0.2">
      <c r="A49" s="4" t="str">
        <f t="shared" si="7"/>
        <v/>
      </c>
      <c r="B49" s="5" t="str">
        <f t="shared" si="5"/>
        <v/>
      </c>
      <c r="C49" s="5" t="str">
        <f t="shared" si="6"/>
        <v/>
      </c>
      <c r="D49" s="5" t="str">
        <f t="shared" si="4"/>
        <v/>
      </c>
      <c r="E49" s="78" t="str">
        <f t="shared" si="1"/>
        <v/>
      </c>
      <c r="F49" s="78" t="str">
        <f>IF(E49="","",IF(E49&lt;Categorie!$A$6,"Non Ammesso",IF(A49="M",VLOOKUP(E49,Categorie!$A$6:$C$17,2),IF(A49="F",VLOOKUP(E49,Categorie!$A$6:$C$17,3),""))))</f>
        <v/>
      </c>
      <c r="G49" s="141"/>
      <c r="H49" s="141"/>
      <c r="I49" s="143"/>
      <c r="J49" s="143"/>
      <c r="K49" s="143"/>
      <c r="L49" s="78" t="str">
        <f t="shared" si="2"/>
        <v/>
      </c>
      <c r="M49" s="79" t="str">
        <f t="shared" si="3"/>
        <v/>
      </c>
    </row>
    <row r="50" spans="1:13" x14ac:dyDescent="0.2">
      <c r="A50" s="4" t="str">
        <f t="shared" si="7"/>
        <v/>
      </c>
      <c r="B50" s="5" t="str">
        <f t="shared" si="5"/>
        <v/>
      </c>
      <c r="C50" s="5" t="str">
        <f t="shared" si="6"/>
        <v/>
      </c>
      <c r="D50" s="5" t="str">
        <f t="shared" si="4"/>
        <v/>
      </c>
      <c r="E50" s="78" t="str">
        <f t="shared" si="1"/>
        <v/>
      </c>
      <c r="F50" s="78" t="str">
        <f>IF(E50="","",IF(E50&lt;Categorie!$A$6,"Non Ammesso",IF(A50="M",VLOOKUP(E50,Categorie!$A$6:$C$17,2),IF(A50="F",VLOOKUP(E50,Categorie!$A$6:$C$17,3),""))))</f>
        <v/>
      </c>
      <c r="G50" s="141"/>
      <c r="H50" s="141"/>
      <c r="I50" s="143"/>
      <c r="J50" s="143"/>
      <c r="K50" s="143"/>
      <c r="L50" s="78" t="str">
        <f t="shared" si="2"/>
        <v/>
      </c>
      <c r="M50" s="79" t="str">
        <f t="shared" si="3"/>
        <v/>
      </c>
    </row>
    <row r="51" spans="1:13" x14ac:dyDescent="0.2">
      <c r="A51" s="4" t="str">
        <f t="shared" si="7"/>
        <v/>
      </c>
      <c r="B51" s="5" t="str">
        <f t="shared" si="5"/>
        <v/>
      </c>
      <c r="C51" s="5" t="str">
        <f t="shared" si="6"/>
        <v/>
      </c>
      <c r="D51" s="5" t="str">
        <f t="shared" si="4"/>
        <v/>
      </c>
      <c r="E51" s="78" t="str">
        <f t="shared" si="1"/>
        <v/>
      </c>
      <c r="F51" s="78" t="str">
        <f>IF(E51="","",IF(E51&lt;Categorie!$A$6,"Non Ammesso",IF(A51="M",VLOOKUP(E51,Categorie!$A$6:$C$17,2),IF(A51="F",VLOOKUP(E51,Categorie!$A$6:$C$17,3),""))))</f>
        <v/>
      </c>
      <c r="G51" s="141"/>
      <c r="H51" s="141"/>
      <c r="I51" s="143"/>
      <c r="J51" s="143"/>
      <c r="K51" s="143"/>
      <c r="L51" s="78" t="str">
        <f t="shared" si="2"/>
        <v/>
      </c>
      <c r="M51" s="79" t="str">
        <f t="shared" si="3"/>
        <v/>
      </c>
    </row>
    <row r="52" spans="1:13" x14ac:dyDescent="0.2">
      <c r="A52" s="4" t="str">
        <f t="shared" si="7"/>
        <v/>
      </c>
      <c r="B52" s="5" t="str">
        <f t="shared" si="5"/>
        <v/>
      </c>
      <c r="C52" s="5" t="str">
        <f t="shared" si="6"/>
        <v/>
      </c>
      <c r="D52" s="5" t="str">
        <f t="shared" si="4"/>
        <v/>
      </c>
      <c r="E52" s="78" t="str">
        <f t="shared" si="1"/>
        <v/>
      </c>
      <c r="F52" s="78" t="str">
        <f>IF(E52="","",IF(E52&lt;Categorie!$A$6,"Non Ammesso",IF(A52="M",VLOOKUP(E52,Categorie!$A$6:$C$17,2),IF(A52="F",VLOOKUP(E52,Categorie!$A$6:$C$17,3),""))))</f>
        <v/>
      </c>
      <c r="G52" s="141"/>
      <c r="H52" s="141"/>
      <c r="I52" s="143"/>
      <c r="J52" s="143"/>
      <c r="K52" s="143"/>
      <c r="L52" s="78" t="str">
        <f t="shared" si="2"/>
        <v/>
      </c>
      <c r="M52" s="79" t="str">
        <f t="shared" si="3"/>
        <v/>
      </c>
    </row>
    <row r="53" spans="1:13" x14ac:dyDescent="0.2">
      <c r="A53" s="4" t="str">
        <f t="shared" si="7"/>
        <v/>
      </c>
      <c r="B53" s="5" t="str">
        <f t="shared" si="5"/>
        <v/>
      </c>
      <c r="C53" s="5" t="str">
        <f t="shared" si="6"/>
        <v/>
      </c>
      <c r="D53" s="5" t="str">
        <f t="shared" si="4"/>
        <v/>
      </c>
      <c r="E53" s="78" t="str">
        <f t="shared" si="1"/>
        <v/>
      </c>
      <c r="F53" s="78" t="str">
        <f>IF(E53="","",IF(E53&lt;Categorie!$A$6,"Non Ammesso",IF(A53="M",VLOOKUP(E53,Categorie!$A$6:$C$17,2),IF(A53="F",VLOOKUP(E53,Categorie!$A$6:$C$17,3),""))))</f>
        <v/>
      </c>
      <c r="G53" s="141"/>
      <c r="H53" s="141"/>
      <c r="I53" s="143"/>
      <c r="J53" s="143"/>
      <c r="K53" s="143"/>
      <c r="L53" s="78" t="str">
        <f t="shared" si="2"/>
        <v/>
      </c>
      <c r="M53" s="79" t="str">
        <f t="shared" si="3"/>
        <v/>
      </c>
    </row>
    <row r="54" spans="1:13" x14ac:dyDescent="0.2">
      <c r="A54" s="4" t="str">
        <f t="shared" si="7"/>
        <v/>
      </c>
      <c r="B54" s="5" t="str">
        <f t="shared" si="5"/>
        <v/>
      </c>
      <c r="C54" s="5" t="str">
        <f t="shared" si="6"/>
        <v/>
      </c>
      <c r="D54" s="5" t="str">
        <f t="shared" si="4"/>
        <v/>
      </c>
      <c r="E54" s="78" t="str">
        <f t="shared" si="1"/>
        <v/>
      </c>
      <c r="F54" s="78" t="str">
        <f>IF(E54="","",IF(E54&lt;Categorie!$A$6,"Non Ammesso",IF(A54="M",VLOOKUP(E54,Categorie!$A$6:$C$17,2),IF(A54="F",VLOOKUP(E54,Categorie!$A$6:$C$17,3),""))))</f>
        <v/>
      </c>
      <c r="G54" s="141"/>
      <c r="H54" s="141"/>
      <c r="I54" s="143"/>
      <c r="J54" s="143"/>
      <c r="K54" s="143"/>
      <c r="L54" s="78" t="str">
        <f t="shared" si="2"/>
        <v/>
      </c>
      <c r="M54" s="79" t="str">
        <f t="shared" si="3"/>
        <v/>
      </c>
    </row>
    <row r="55" spans="1:13" x14ac:dyDescent="0.2">
      <c r="A55" s="4" t="str">
        <f t="shared" si="7"/>
        <v/>
      </c>
      <c r="B55" s="5" t="str">
        <f t="shared" si="5"/>
        <v/>
      </c>
      <c r="C55" s="5" t="str">
        <f t="shared" si="6"/>
        <v/>
      </c>
      <c r="D55" s="5" t="str">
        <f t="shared" si="4"/>
        <v/>
      </c>
      <c r="E55" s="78" t="str">
        <f t="shared" si="1"/>
        <v/>
      </c>
      <c r="F55" s="78" t="str">
        <f>IF(E55="","",IF(E55&lt;Categorie!$A$6,"Non Ammesso",IF(A55="M",VLOOKUP(E55,Categorie!$A$6:$C$17,2),IF(A55="F",VLOOKUP(E55,Categorie!$A$6:$C$17,3),""))))</f>
        <v/>
      </c>
      <c r="G55" s="141"/>
      <c r="H55" s="141"/>
      <c r="I55" s="143"/>
      <c r="J55" s="143"/>
      <c r="K55" s="143"/>
      <c r="L55" s="78" t="str">
        <f t="shared" si="2"/>
        <v/>
      </c>
      <c r="M55" s="79" t="str">
        <f t="shared" si="3"/>
        <v/>
      </c>
    </row>
    <row r="56" spans="1:13" x14ac:dyDescent="0.2">
      <c r="A56" s="4" t="str">
        <f t="shared" si="7"/>
        <v/>
      </c>
      <c r="B56" s="5" t="str">
        <f t="shared" si="5"/>
        <v/>
      </c>
      <c r="C56" s="5" t="str">
        <f t="shared" si="6"/>
        <v/>
      </c>
      <c r="D56" s="5" t="str">
        <f t="shared" si="4"/>
        <v/>
      </c>
      <c r="E56" s="78" t="str">
        <f t="shared" si="1"/>
        <v/>
      </c>
      <c r="F56" s="78" t="str">
        <f>IF(E56="","",IF(E56&lt;Categorie!$A$6,"Non Ammesso",IF(A56="M",VLOOKUP(E56,Categorie!$A$6:$C$17,2),IF(A56="F",VLOOKUP(E56,Categorie!$A$6:$C$17,3),""))))</f>
        <v/>
      </c>
      <c r="G56" s="141"/>
      <c r="H56" s="141"/>
      <c r="I56" s="143"/>
      <c r="J56" s="143"/>
      <c r="K56" s="143"/>
      <c r="L56" s="78" t="str">
        <f t="shared" si="2"/>
        <v/>
      </c>
      <c r="M56" s="79" t="str">
        <f t="shared" si="3"/>
        <v/>
      </c>
    </row>
    <row r="57" spans="1:13" x14ac:dyDescent="0.2">
      <c r="A57" s="4" t="str">
        <f t="shared" si="7"/>
        <v/>
      </c>
      <c r="B57" s="5" t="str">
        <f t="shared" ref="B57:B120" si="8">IF(G57&gt;1,B56,"")</f>
        <v/>
      </c>
      <c r="C57" s="5" t="str">
        <f t="shared" ref="C57:C120" si="9">IF(G57&gt;1,C56,"")</f>
        <v/>
      </c>
      <c r="D57" s="5" t="str">
        <f t="shared" si="4"/>
        <v/>
      </c>
      <c r="E57" s="78" t="str">
        <f t="shared" si="1"/>
        <v/>
      </c>
      <c r="F57" s="78" t="str">
        <f>IF(E57="","",IF(E57&lt;Categorie!$A$6,"Non Ammesso",IF(A57="M",VLOOKUP(E57,Categorie!$A$6:$C$17,2),IF(A57="F",VLOOKUP(E57,Categorie!$A$6:$C$17,3),""))))</f>
        <v/>
      </c>
      <c r="G57" s="141"/>
      <c r="H57" s="141"/>
      <c r="I57" s="143"/>
      <c r="J57" s="143"/>
      <c r="K57" s="143"/>
      <c r="L57" s="78" t="str">
        <f t="shared" ref="L57:L120" si="10">IF(G57&lt;&gt;"",$C$12,"")</f>
        <v/>
      </c>
      <c r="M57" s="79" t="str">
        <f t="shared" ref="M57:M120" si="11">IF(G57&lt;&gt;"",$I$12,"")</f>
        <v/>
      </c>
    </row>
    <row r="58" spans="1:13" x14ac:dyDescent="0.2">
      <c r="A58" s="4" t="str">
        <f t="shared" si="7"/>
        <v/>
      </c>
      <c r="B58" s="5" t="str">
        <f t="shared" si="8"/>
        <v/>
      </c>
      <c r="C58" s="5" t="str">
        <f t="shared" si="9"/>
        <v/>
      </c>
      <c r="D58" s="5" t="str">
        <f t="shared" si="4"/>
        <v/>
      </c>
      <c r="E58" s="78" t="str">
        <f t="shared" si="1"/>
        <v/>
      </c>
      <c r="F58" s="78" t="str">
        <f>IF(E58="","",IF(E58&lt;Categorie!$A$6,"Non Ammesso",IF(A58="M",VLOOKUP(E58,Categorie!$A$6:$C$17,2),IF(A58="F",VLOOKUP(E58,Categorie!$A$6:$C$17,3),""))))</f>
        <v/>
      </c>
      <c r="G58" s="141"/>
      <c r="H58" s="141"/>
      <c r="I58" s="143"/>
      <c r="J58" s="143"/>
      <c r="K58" s="143"/>
      <c r="L58" s="78" t="str">
        <f t="shared" si="10"/>
        <v/>
      </c>
      <c r="M58" s="79" t="str">
        <f t="shared" si="11"/>
        <v/>
      </c>
    </row>
    <row r="59" spans="1:13" x14ac:dyDescent="0.2">
      <c r="A59" s="4" t="str">
        <f t="shared" si="7"/>
        <v/>
      </c>
      <c r="B59" s="5" t="str">
        <f t="shared" si="8"/>
        <v/>
      </c>
      <c r="C59" s="5" t="str">
        <f t="shared" si="9"/>
        <v/>
      </c>
      <c r="D59" s="5" t="str">
        <f t="shared" si="4"/>
        <v/>
      </c>
      <c r="E59" s="78" t="str">
        <f t="shared" si="1"/>
        <v/>
      </c>
      <c r="F59" s="78" t="str">
        <f>IF(E59="","",IF(E59&lt;Categorie!$A$6,"Non Ammesso",IF(A59="M",VLOOKUP(E59,Categorie!$A$6:$C$17,2),IF(A59="F",VLOOKUP(E59,Categorie!$A$6:$C$17,3),""))))</f>
        <v/>
      </c>
      <c r="G59" s="141"/>
      <c r="H59" s="141"/>
      <c r="I59" s="143"/>
      <c r="J59" s="143"/>
      <c r="K59" s="143"/>
      <c r="L59" s="78" t="str">
        <f t="shared" si="10"/>
        <v/>
      </c>
      <c r="M59" s="79" t="str">
        <f t="shared" si="11"/>
        <v/>
      </c>
    </row>
    <row r="60" spans="1:13" x14ac:dyDescent="0.2">
      <c r="A60" s="4" t="str">
        <f t="shared" si="7"/>
        <v/>
      </c>
      <c r="B60" s="5" t="str">
        <f t="shared" si="8"/>
        <v/>
      </c>
      <c r="C60" s="5" t="str">
        <f t="shared" si="9"/>
        <v/>
      </c>
      <c r="D60" s="5" t="str">
        <f t="shared" si="4"/>
        <v/>
      </c>
      <c r="E60" s="78" t="str">
        <f t="shared" si="1"/>
        <v/>
      </c>
      <c r="F60" s="78" t="str">
        <f>IF(E60="","",IF(E60&lt;Categorie!$A$6,"Non Ammesso",IF(A60="M",VLOOKUP(E60,Categorie!$A$6:$C$17,2),IF(A60="F",VLOOKUP(E60,Categorie!$A$6:$C$17,3),""))))</f>
        <v/>
      </c>
      <c r="G60" s="141"/>
      <c r="H60" s="141"/>
      <c r="I60" s="143"/>
      <c r="J60" s="143"/>
      <c r="K60" s="143"/>
      <c r="L60" s="78" t="str">
        <f t="shared" si="10"/>
        <v/>
      </c>
      <c r="M60" s="79" t="str">
        <f t="shared" si="11"/>
        <v/>
      </c>
    </row>
    <row r="61" spans="1:13" x14ac:dyDescent="0.2">
      <c r="A61" s="4" t="str">
        <f t="shared" si="7"/>
        <v/>
      </c>
      <c r="B61" s="5" t="str">
        <f t="shared" si="8"/>
        <v/>
      </c>
      <c r="C61" s="5" t="str">
        <f t="shared" si="9"/>
        <v/>
      </c>
      <c r="D61" s="5" t="str">
        <f t="shared" si="4"/>
        <v/>
      </c>
      <c r="E61" s="78" t="str">
        <f t="shared" si="1"/>
        <v/>
      </c>
      <c r="F61" s="78" t="str">
        <f>IF(E61="","",IF(E61&lt;Categorie!$A$6,"Non Ammesso",IF(A61="M",VLOOKUP(E61,Categorie!$A$6:$C$17,2),IF(A61="F",VLOOKUP(E61,Categorie!$A$6:$C$17,3),""))))</f>
        <v/>
      </c>
      <c r="G61" s="141"/>
      <c r="H61" s="141"/>
      <c r="I61" s="143"/>
      <c r="J61" s="143"/>
      <c r="K61" s="143"/>
      <c r="L61" s="78" t="str">
        <f t="shared" si="10"/>
        <v/>
      </c>
      <c r="M61" s="79" t="str">
        <f t="shared" si="11"/>
        <v/>
      </c>
    </row>
    <row r="62" spans="1:13" x14ac:dyDescent="0.2">
      <c r="A62" s="4" t="str">
        <f t="shared" si="7"/>
        <v/>
      </c>
      <c r="B62" s="5" t="str">
        <f t="shared" si="8"/>
        <v/>
      </c>
      <c r="C62" s="5" t="str">
        <f t="shared" si="9"/>
        <v/>
      </c>
      <c r="D62" s="5" t="str">
        <f t="shared" si="4"/>
        <v/>
      </c>
      <c r="E62" s="78" t="str">
        <f t="shared" si="1"/>
        <v/>
      </c>
      <c r="F62" s="78" t="str">
        <f>IF(E62="","",IF(E62&lt;Categorie!$A$6,"Non Ammesso",IF(A62="M",VLOOKUP(E62,Categorie!$A$6:$C$17,2),IF(A62="F",VLOOKUP(E62,Categorie!$A$6:$C$17,3),""))))</f>
        <v/>
      </c>
      <c r="G62" s="141"/>
      <c r="H62" s="141"/>
      <c r="I62" s="143"/>
      <c r="J62" s="143"/>
      <c r="K62" s="143"/>
      <c r="L62" s="78" t="str">
        <f t="shared" si="10"/>
        <v/>
      </c>
      <c r="M62" s="79" t="str">
        <f t="shared" si="11"/>
        <v/>
      </c>
    </row>
    <row r="63" spans="1:13" x14ac:dyDescent="0.2">
      <c r="A63" s="4" t="str">
        <f t="shared" si="7"/>
        <v/>
      </c>
      <c r="B63" s="5" t="str">
        <f t="shared" si="8"/>
        <v/>
      </c>
      <c r="C63" s="5" t="str">
        <f t="shared" si="9"/>
        <v/>
      </c>
      <c r="D63" s="5" t="str">
        <f t="shared" si="4"/>
        <v/>
      </c>
      <c r="E63" s="78" t="str">
        <f t="shared" si="1"/>
        <v/>
      </c>
      <c r="F63" s="78" t="str">
        <f>IF(E63="","",IF(E63&lt;Categorie!$A$6,"Non Ammesso",IF(A63="M",VLOOKUP(E63,Categorie!$A$6:$C$17,2),IF(A63="F",VLOOKUP(E63,Categorie!$A$6:$C$17,3),""))))</f>
        <v/>
      </c>
      <c r="G63" s="141"/>
      <c r="H63" s="141"/>
      <c r="I63" s="143"/>
      <c r="J63" s="143"/>
      <c r="K63" s="143"/>
      <c r="L63" s="78" t="str">
        <f t="shared" si="10"/>
        <v/>
      </c>
      <c r="M63" s="79" t="str">
        <f t="shared" si="11"/>
        <v/>
      </c>
    </row>
    <row r="64" spans="1:13" x14ac:dyDescent="0.2">
      <c r="A64" s="4" t="str">
        <f t="shared" si="7"/>
        <v/>
      </c>
      <c r="B64" s="5" t="str">
        <f t="shared" si="8"/>
        <v/>
      </c>
      <c r="C64" s="5" t="str">
        <f t="shared" si="9"/>
        <v/>
      </c>
      <c r="D64" s="5" t="str">
        <f t="shared" si="4"/>
        <v/>
      </c>
      <c r="E64" s="78" t="str">
        <f t="shared" si="1"/>
        <v/>
      </c>
      <c r="F64" s="78" t="str">
        <f>IF(E64="","",IF(E64&lt;Categorie!$A$6,"Non Ammesso",IF(A64="M",VLOOKUP(E64,Categorie!$A$6:$C$17,2),IF(A64="F",VLOOKUP(E64,Categorie!$A$6:$C$17,3),""))))</f>
        <v/>
      </c>
      <c r="G64" s="141"/>
      <c r="H64" s="141"/>
      <c r="I64" s="143"/>
      <c r="J64" s="143"/>
      <c r="K64" s="143"/>
      <c r="L64" s="78" t="str">
        <f t="shared" si="10"/>
        <v/>
      </c>
      <c r="M64" s="79" t="str">
        <f t="shared" si="11"/>
        <v/>
      </c>
    </row>
    <row r="65" spans="1:13" x14ac:dyDescent="0.2">
      <c r="A65" s="4" t="str">
        <f t="shared" si="7"/>
        <v/>
      </c>
      <c r="B65" s="5" t="str">
        <f t="shared" si="8"/>
        <v/>
      </c>
      <c r="C65" s="5" t="str">
        <f t="shared" si="9"/>
        <v/>
      </c>
      <c r="D65" s="5" t="str">
        <f t="shared" si="4"/>
        <v/>
      </c>
      <c r="E65" s="78" t="str">
        <f t="shared" si="1"/>
        <v/>
      </c>
      <c r="F65" s="78" t="str">
        <f>IF(E65="","",IF(E65&lt;Categorie!$A$6,"Non Ammesso",IF(A65="M",VLOOKUP(E65,Categorie!$A$6:$C$17,2),IF(A65="F",VLOOKUP(E65,Categorie!$A$6:$C$17,3),""))))</f>
        <v/>
      </c>
      <c r="G65" s="141"/>
      <c r="H65" s="141"/>
      <c r="I65" s="143"/>
      <c r="J65" s="143"/>
      <c r="K65" s="143"/>
      <c r="L65" s="78" t="str">
        <f t="shared" si="10"/>
        <v/>
      </c>
      <c r="M65" s="79" t="str">
        <f t="shared" si="11"/>
        <v/>
      </c>
    </row>
    <row r="66" spans="1:13" x14ac:dyDescent="0.2">
      <c r="A66" s="4" t="str">
        <f t="shared" si="7"/>
        <v/>
      </c>
      <c r="B66" s="5" t="str">
        <f t="shared" si="8"/>
        <v/>
      </c>
      <c r="C66" s="5" t="str">
        <f t="shared" si="9"/>
        <v/>
      </c>
      <c r="D66" s="5" t="str">
        <f t="shared" si="4"/>
        <v/>
      </c>
      <c r="E66" s="78" t="str">
        <f t="shared" si="1"/>
        <v/>
      </c>
      <c r="F66" s="78" t="str">
        <f>IF(E66="","",IF(E66&lt;Categorie!$A$6,"Non Ammesso",IF(A66="M",VLOOKUP(E66,Categorie!$A$6:$C$17,2),IF(A66="F",VLOOKUP(E66,Categorie!$A$6:$C$17,3),""))))</f>
        <v/>
      </c>
      <c r="G66" s="141"/>
      <c r="H66" s="141"/>
      <c r="I66" s="143"/>
      <c r="J66" s="143"/>
      <c r="K66" s="143"/>
      <c r="L66" s="78" t="str">
        <f t="shared" si="10"/>
        <v/>
      </c>
      <c r="M66" s="79" t="str">
        <f t="shared" si="11"/>
        <v/>
      </c>
    </row>
    <row r="67" spans="1:13" x14ac:dyDescent="0.2">
      <c r="A67" s="4" t="str">
        <f t="shared" si="7"/>
        <v/>
      </c>
      <c r="B67" s="5" t="str">
        <f t="shared" si="8"/>
        <v/>
      </c>
      <c r="C67" s="5" t="str">
        <f t="shared" si="9"/>
        <v/>
      </c>
      <c r="D67" s="5" t="str">
        <f t="shared" si="4"/>
        <v/>
      </c>
      <c r="E67" s="78" t="str">
        <f t="shared" si="1"/>
        <v/>
      </c>
      <c r="F67" s="78" t="str">
        <f>IF(E67="","",IF(E67&lt;Categorie!$A$6,"Non Ammesso",IF(A67="M",VLOOKUP(E67,Categorie!$A$6:$C$17,2),IF(A67="F",VLOOKUP(E67,Categorie!$A$6:$C$17,3),""))))</f>
        <v/>
      </c>
      <c r="G67" s="141"/>
      <c r="H67" s="141"/>
      <c r="I67" s="143"/>
      <c r="J67" s="143"/>
      <c r="K67" s="143"/>
      <c r="L67" s="78" t="str">
        <f t="shared" si="10"/>
        <v/>
      </c>
      <c r="M67" s="79" t="str">
        <f t="shared" si="11"/>
        <v/>
      </c>
    </row>
    <row r="68" spans="1:13" x14ac:dyDescent="0.2">
      <c r="A68" s="4" t="str">
        <f t="shared" si="7"/>
        <v/>
      </c>
      <c r="B68" s="5" t="str">
        <f t="shared" si="8"/>
        <v/>
      </c>
      <c r="C68" s="5" t="str">
        <f t="shared" si="9"/>
        <v/>
      </c>
      <c r="D68" s="5" t="str">
        <f t="shared" si="4"/>
        <v/>
      </c>
      <c r="E68" s="78" t="str">
        <f t="shared" si="1"/>
        <v/>
      </c>
      <c r="F68" s="78" t="str">
        <f>IF(E68="","",IF(E68&lt;Categorie!$A$6,"Non Ammesso",IF(A68="M",VLOOKUP(E68,Categorie!$A$6:$C$17,2),IF(A68="F",VLOOKUP(E68,Categorie!$A$6:$C$17,3),""))))</f>
        <v/>
      </c>
      <c r="G68" s="141"/>
      <c r="H68" s="141"/>
      <c r="I68" s="143"/>
      <c r="J68" s="143"/>
      <c r="K68" s="143"/>
      <c r="L68" s="78" t="str">
        <f t="shared" si="10"/>
        <v/>
      </c>
      <c r="M68" s="79" t="str">
        <f t="shared" si="11"/>
        <v/>
      </c>
    </row>
    <row r="69" spans="1:13" x14ac:dyDescent="0.2">
      <c r="A69" s="4" t="str">
        <f t="shared" si="7"/>
        <v/>
      </c>
      <c r="B69" s="5" t="str">
        <f t="shared" si="8"/>
        <v/>
      </c>
      <c r="C69" s="5" t="str">
        <f t="shared" si="9"/>
        <v/>
      </c>
      <c r="D69" s="5" t="str">
        <f t="shared" si="4"/>
        <v/>
      </c>
      <c r="E69" s="78" t="str">
        <f t="shared" si="1"/>
        <v/>
      </c>
      <c r="F69" s="78" t="str">
        <f>IF(E69="","",IF(E69&lt;Categorie!$A$6,"Non Ammesso",IF(A69="M",VLOOKUP(E69,Categorie!$A$6:$C$17,2),IF(A69="F",VLOOKUP(E69,Categorie!$A$6:$C$17,3),""))))</f>
        <v/>
      </c>
      <c r="G69" s="141"/>
      <c r="H69" s="141"/>
      <c r="I69" s="143"/>
      <c r="J69" s="143"/>
      <c r="K69" s="143"/>
      <c r="L69" s="78" t="str">
        <f t="shared" si="10"/>
        <v/>
      </c>
      <c r="M69" s="79" t="str">
        <f t="shared" si="11"/>
        <v/>
      </c>
    </row>
    <row r="70" spans="1:13" x14ac:dyDescent="0.2">
      <c r="A70" s="4" t="str">
        <f t="shared" si="7"/>
        <v/>
      </c>
      <c r="B70" s="5" t="str">
        <f t="shared" si="8"/>
        <v/>
      </c>
      <c r="C70" s="5" t="str">
        <f t="shared" si="9"/>
        <v/>
      </c>
      <c r="D70" s="5" t="str">
        <f t="shared" si="4"/>
        <v/>
      </c>
      <c r="E70" s="78" t="str">
        <f t="shared" si="1"/>
        <v/>
      </c>
      <c r="F70" s="78" t="str">
        <f>IF(E70="","",IF(E70&lt;Categorie!$A$6,"Non Ammesso",IF(A70="M",VLOOKUP(E70,Categorie!$A$6:$C$17,2),IF(A70="F",VLOOKUP(E70,Categorie!$A$6:$C$17,3),""))))</f>
        <v/>
      </c>
      <c r="G70" s="141"/>
      <c r="H70" s="141"/>
      <c r="I70" s="143"/>
      <c r="J70" s="143"/>
      <c r="K70" s="143"/>
      <c r="L70" s="78" t="str">
        <f t="shared" si="10"/>
        <v/>
      </c>
      <c r="M70" s="79" t="str">
        <f t="shared" si="11"/>
        <v/>
      </c>
    </row>
    <row r="71" spans="1:13" x14ac:dyDescent="0.2">
      <c r="A71" s="4" t="str">
        <f t="shared" si="7"/>
        <v/>
      </c>
      <c r="B71" s="5" t="str">
        <f t="shared" si="8"/>
        <v/>
      </c>
      <c r="C71" s="5" t="str">
        <f t="shared" si="9"/>
        <v/>
      </c>
      <c r="D71" s="5" t="str">
        <f t="shared" si="4"/>
        <v/>
      </c>
      <c r="E71" s="78" t="str">
        <f t="shared" si="1"/>
        <v/>
      </c>
      <c r="F71" s="78" t="str">
        <f>IF(E71="","",IF(E71&lt;Categorie!$A$6,"Non Ammesso",IF(A71="M",VLOOKUP(E71,Categorie!$A$6:$C$17,2),IF(A71="F",VLOOKUP(E71,Categorie!$A$6:$C$17,3),""))))</f>
        <v/>
      </c>
      <c r="G71" s="141"/>
      <c r="H71" s="141"/>
      <c r="I71" s="143"/>
      <c r="J71" s="143"/>
      <c r="K71" s="143"/>
      <c r="L71" s="78" t="str">
        <f t="shared" si="10"/>
        <v/>
      </c>
      <c r="M71" s="79" t="str">
        <f t="shared" si="11"/>
        <v/>
      </c>
    </row>
    <row r="72" spans="1:13" x14ac:dyDescent="0.2">
      <c r="A72" s="4" t="str">
        <f t="shared" si="7"/>
        <v/>
      </c>
      <c r="B72" s="5" t="str">
        <f t="shared" si="8"/>
        <v/>
      </c>
      <c r="C72" s="5" t="str">
        <f t="shared" si="9"/>
        <v/>
      </c>
      <c r="D72" s="5" t="str">
        <f t="shared" si="4"/>
        <v/>
      </c>
      <c r="E72" s="78" t="str">
        <f t="shared" si="1"/>
        <v/>
      </c>
      <c r="F72" s="78" t="str">
        <f>IF(E72="","",IF(E72&lt;Categorie!$A$6,"Non Ammesso",IF(A72="M",VLOOKUP(E72,Categorie!$A$6:$C$17,2),IF(A72="F",VLOOKUP(E72,Categorie!$A$6:$C$17,3),""))))</f>
        <v/>
      </c>
      <c r="G72" s="141"/>
      <c r="H72" s="141"/>
      <c r="I72" s="143"/>
      <c r="J72" s="143"/>
      <c r="K72" s="143"/>
      <c r="L72" s="78" t="str">
        <f t="shared" si="10"/>
        <v/>
      </c>
      <c r="M72" s="79" t="str">
        <f t="shared" si="11"/>
        <v/>
      </c>
    </row>
    <row r="73" spans="1:13" x14ac:dyDescent="0.2">
      <c r="A73" s="4" t="str">
        <f t="shared" si="7"/>
        <v/>
      </c>
      <c r="B73" s="5" t="str">
        <f t="shared" si="8"/>
        <v/>
      </c>
      <c r="C73" s="5" t="str">
        <f t="shared" si="9"/>
        <v/>
      </c>
      <c r="D73" s="5" t="str">
        <f t="shared" si="4"/>
        <v/>
      </c>
      <c r="E73" s="78" t="str">
        <f t="shared" si="1"/>
        <v/>
      </c>
      <c r="F73" s="78" t="str">
        <f>IF(E73="","",IF(E73&lt;Categorie!$A$6,"Non Ammesso",IF(A73="M",VLOOKUP(E73,Categorie!$A$6:$C$17,2),IF(A73="F",VLOOKUP(E73,Categorie!$A$6:$C$17,3),""))))</f>
        <v/>
      </c>
      <c r="G73" s="141"/>
      <c r="H73" s="141"/>
      <c r="I73" s="143"/>
      <c r="J73" s="143"/>
      <c r="K73" s="143"/>
      <c r="L73" s="78" t="str">
        <f t="shared" si="10"/>
        <v/>
      </c>
      <c r="M73" s="79" t="str">
        <f t="shared" si="11"/>
        <v/>
      </c>
    </row>
    <row r="74" spans="1:13" x14ac:dyDescent="0.2">
      <c r="A74" s="4" t="str">
        <f t="shared" si="7"/>
        <v/>
      </c>
      <c r="B74" s="5" t="str">
        <f t="shared" si="8"/>
        <v/>
      </c>
      <c r="C74" s="5" t="str">
        <f t="shared" si="9"/>
        <v/>
      </c>
      <c r="D74" s="5" t="str">
        <f t="shared" si="4"/>
        <v/>
      </c>
      <c r="E74" s="78" t="str">
        <f t="shared" si="1"/>
        <v/>
      </c>
      <c r="F74" s="78" t="str">
        <f>IF(E74="","",IF(E74&lt;Categorie!$A$6,"Non Ammesso",IF(A74="M",VLOOKUP(E74,Categorie!$A$6:$C$17,2),IF(A74="F",VLOOKUP(E74,Categorie!$A$6:$C$17,3),""))))</f>
        <v/>
      </c>
      <c r="G74" s="141"/>
      <c r="H74" s="141"/>
      <c r="I74" s="143"/>
      <c r="J74" s="143"/>
      <c r="K74" s="143"/>
      <c r="L74" s="78" t="str">
        <f t="shared" si="10"/>
        <v/>
      </c>
      <c r="M74" s="79" t="str">
        <f t="shared" si="11"/>
        <v/>
      </c>
    </row>
    <row r="75" spans="1:13" x14ac:dyDescent="0.2">
      <c r="A75" s="4" t="str">
        <f t="shared" si="7"/>
        <v/>
      </c>
      <c r="B75" s="5" t="str">
        <f t="shared" si="8"/>
        <v/>
      </c>
      <c r="C75" s="5" t="str">
        <f t="shared" si="9"/>
        <v/>
      </c>
      <c r="D75" s="5" t="str">
        <f t="shared" si="4"/>
        <v/>
      </c>
      <c r="E75" s="78" t="str">
        <f t="shared" si="1"/>
        <v/>
      </c>
      <c r="F75" s="78" t="str">
        <f>IF(E75="","",IF(E75&lt;Categorie!$A$6,"Non Ammesso",IF(A75="M",VLOOKUP(E75,Categorie!$A$6:$C$17,2),IF(A75="F",VLOOKUP(E75,Categorie!$A$6:$C$17,3),""))))</f>
        <v/>
      </c>
      <c r="G75" s="141"/>
      <c r="H75" s="141"/>
      <c r="I75" s="143"/>
      <c r="J75" s="143"/>
      <c r="K75" s="143"/>
      <c r="L75" s="78" t="str">
        <f t="shared" si="10"/>
        <v/>
      </c>
      <c r="M75" s="79" t="str">
        <f t="shared" si="11"/>
        <v/>
      </c>
    </row>
    <row r="76" spans="1:13" x14ac:dyDescent="0.2">
      <c r="A76" s="4" t="str">
        <f t="shared" si="7"/>
        <v/>
      </c>
      <c r="B76" s="5" t="str">
        <f t="shared" si="8"/>
        <v/>
      </c>
      <c r="C76" s="5" t="str">
        <f t="shared" si="9"/>
        <v/>
      </c>
      <c r="D76" s="5" t="str">
        <f t="shared" si="4"/>
        <v/>
      </c>
      <c r="E76" s="78" t="str">
        <f t="shared" si="1"/>
        <v/>
      </c>
      <c r="F76" s="78" t="str">
        <f>IF(E76="","",IF(E76&lt;Categorie!$A$6,"Non Ammesso",IF(A76="M",VLOOKUP(E76,Categorie!$A$6:$C$17,2),IF(A76="F",VLOOKUP(E76,Categorie!$A$6:$C$17,3),""))))</f>
        <v/>
      </c>
      <c r="G76" s="141"/>
      <c r="H76" s="141"/>
      <c r="I76" s="143"/>
      <c r="J76" s="143"/>
      <c r="K76" s="143"/>
      <c r="L76" s="78" t="str">
        <f t="shared" si="10"/>
        <v/>
      </c>
      <c r="M76" s="79" t="str">
        <f t="shared" si="11"/>
        <v/>
      </c>
    </row>
    <row r="77" spans="1:13" x14ac:dyDescent="0.2">
      <c r="A77" s="4" t="str">
        <f t="shared" si="7"/>
        <v/>
      </c>
      <c r="B77" s="5" t="str">
        <f t="shared" si="8"/>
        <v/>
      </c>
      <c r="C77" s="5" t="str">
        <f t="shared" si="9"/>
        <v/>
      </c>
      <c r="D77" s="5" t="str">
        <f t="shared" si="4"/>
        <v/>
      </c>
      <c r="E77" s="78" t="str">
        <f t="shared" si="1"/>
        <v/>
      </c>
      <c r="F77" s="78" t="str">
        <f>IF(E77="","",IF(E77&lt;Categorie!$A$6,"Non Ammesso",IF(A77="M",VLOOKUP(E77,Categorie!$A$6:$C$17,2),IF(A77="F",VLOOKUP(E77,Categorie!$A$6:$C$17,3),""))))</f>
        <v/>
      </c>
      <c r="G77" s="141"/>
      <c r="H77" s="141"/>
      <c r="I77" s="143"/>
      <c r="J77" s="143"/>
      <c r="K77" s="143"/>
      <c r="L77" s="78" t="str">
        <f t="shared" si="10"/>
        <v/>
      </c>
      <c r="M77" s="79" t="str">
        <f t="shared" si="11"/>
        <v/>
      </c>
    </row>
    <row r="78" spans="1:13" x14ac:dyDescent="0.2">
      <c r="A78" s="4" t="str">
        <f t="shared" si="7"/>
        <v/>
      </c>
      <c r="B78" s="5" t="str">
        <f t="shared" si="8"/>
        <v/>
      </c>
      <c r="C78" s="5" t="str">
        <f t="shared" si="9"/>
        <v/>
      </c>
      <c r="D78" s="5" t="str">
        <f t="shared" si="4"/>
        <v/>
      </c>
      <c r="E78" s="78" t="str">
        <f t="shared" si="1"/>
        <v/>
      </c>
      <c r="F78" s="78" t="str">
        <f>IF(E78="","",IF(E78&lt;Categorie!$A$6,"Non Ammesso",IF(A78="M",VLOOKUP(E78,Categorie!$A$6:$C$17,2),IF(A78="F",VLOOKUP(E78,Categorie!$A$6:$C$17,3),""))))</f>
        <v/>
      </c>
      <c r="G78" s="141"/>
      <c r="H78" s="141"/>
      <c r="I78" s="143"/>
      <c r="J78" s="143"/>
      <c r="K78" s="143"/>
      <c r="L78" s="78" t="str">
        <f t="shared" si="10"/>
        <v/>
      </c>
      <c r="M78" s="79" t="str">
        <f t="shared" si="11"/>
        <v/>
      </c>
    </row>
    <row r="79" spans="1:13" x14ac:dyDescent="0.2">
      <c r="A79" s="4" t="str">
        <f t="shared" si="7"/>
        <v/>
      </c>
      <c r="B79" s="5" t="str">
        <f t="shared" si="8"/>
        <v/>
      </c>
      <c r="C79" s="5" t="str">
        <f t="shared" si="9"/>
        <v/>
      </c>
      <c r="D79" s="5" t="str">
        <f t="shared" si="4"/>
        <v/>
      </c>
      <c r="E79" s="78" t="str">
        <f t="shared" si="1"/>
        <v/>
      </c>
      <c r="F79" s="78" t="str">
        <f>IF(E79="","",IF(E79&lt;Categorie!$A$6,"Non Ammesso",IF(A79="M",VLOOKUP(E79,Categorie!$A$6:$C$17,2),IF(A79="F",VLOOKUP(E79,Categorie!$A$6:$C$17,3),""))))</f>
        <v/>
      </c>
      <c r="G79" s="141"/>
      <c r="H79" s="141"/>
      <c r="I79" s="143"/>
      <c r="J79" s="143"/>
      <c r="K79" s="143"/>
      <c r="L79" s="78" t="str">
        <f t="shared" si="10"/>
        <v/>
      </c>
      <c r="M79" s="79" t="str">
        <f t="shared" si="11"/>
        <v/>
      </c>
    </row>
    <row r="80" spans="1:13" x14ac:dyDescent="0.2">
      <c r="A80" s="4" t="str">
        <f t="shared" si="7"/>
        <v/>
      </c>
      <c r="B80" s="5" t="str">
        <f t="shared" si="8"/>
        <v/>
      </c>
      <c r="C80" s="5" t="str">
        <f t="shared" si="9"/>
        <v/>
      </c>
      <c r="D80" s="5" t="str">
        <f t="shared" si="4"/>
        <v/>
      </c>
      <c r="E80" s="78" t="str">
        <f t="shared" si="1"/>
        <v/>
      </c>
      <c r="F80" s="78" t="str">
        <f>IF(E80="","",IF(E80&lt;Categorie!$A$6,"Non Ammesso",IF(A80="M",VLOOKUP(E80,Categorie!$A$6:$C$17,2),IF(A80="F",VLOOKUP(E80,Categorie!$A$6:$C$17,3),""))))</f>
        <v/>
      </c>
      <c r="G80" s="141"/>
      <c r="H80" s="141"/>
      <c r="I80" s="143"/>
      <c r="J80" s="143"/>
      <c r="K80" s="143"/>
      <c r="L80" s="78" t="str">
        <f t="shared" si="10"/>
        <v/>
      </c>
      <c r="M80" s="79" t="str">
        <f t="shared" si="11"/>
        <v/>
      </c>
    </row>
    <row r="81" spans="1:13" x14ac:dyDescent="0.2">
      <c r="A81" s="4" t="str">
        <f t="shared" si="7"/>
        <v/>
      </c>
      <c r="B81" s="5" t="str">
        <f t="shared" si="8"/>
        <v/>
      </c>
      <c r="C81" s="5" t="str">
        <f t="shared" si="9"/>
        <v/>
      </c>
      <c r="D81" s="5" t="str">
        <f t="shared" si="4"/>
        <v/>
      </c>
      <c r="E81" s="78" t="str">
        <f t="shared" si="1"/>
        <v/>
      </c>
      <c r="F81" s="78" t="str">
        <f>IF(E81="","",IF(E81&lt;Categorie!$A$6,"Non Ammesso",IF(A81="M",VLOOKUP(E81,Categorie!$A$6:$C$17,2),IF(A81="F",VLOOKUP(E81,Categorie!$A$6:$C$17,3),""))))</f>
        <v/>
      </c>
      <c r="G81" s="141"/>
      <c r="H81" s="141"/>
      <c r="I81" s="143"/>
      <c r="J81" s="143"/>
      <c r="K81" s="143"/>
      <c r="L81" s="78" t="str">
        <f t="shared" si="10"/>
        <v/>
      </c>
      <c r="M81" s="79" t="str">
        <f t="shared" si="11"/>
        <v/>
      </c>
    </row>
    <row r="82" spans="1:13" x14ac:dyDescent="0.2">
      <c r="A82" s="4" t="str">
        <f t="shared" si="7"/>
        <v/>
      </c>
      <c r="B82" s="5" t="str">
        <f t="shared" si="8"/>
        <v/>
      </c>
      <c r="C82" s="5" t="str">
        <f t="shared" si="9"/>
        <v/>
      </c>
      <c r="D82" s="5" t="str">
        <f t="shared" si="4"/>
        <v/>
      </c>
      <c r="E82" s="78" t="str">
        <f t="shared" si="1"/>
        <v/>
      </c>
      <c r="F82" s="78" t="str">
        <f>IF(E82="","",IF(E82&lt;Categorie!$A$6,"Non Ammesso",IF(A82="M",VLOOKUP(E82,Categorie!$A$6:$C$17,2),IF(A82="F",VLOOKUP(E82,Categorie!$A$6:$C$17,3),""))))</f>
        <v/>
      </c>
      <c r="G82" s="141"/>
      <c r="H82" s="141"/>
      <c r="I82" s="143"/>
      <c r="J82" s="143"/>
      <c r="K82" s="143"/>
      <c r="L82" s="78" t="str">
        <f t="shared" si="10"/>
        <v/>
      </c>
      <c r="M82" s="79" t="str">
        <f t="shared" si="11"/>
        <v/>
      </c>
    </row>
    <row r="83" spans="1:13" x14ac:dyDescent="0.2">
      <c r="A83" s="4" t="str">
        <f t="shared" si="7"/>
        <v/>
      </c>
      <c r="B83" s="5" t="str">
        <f t="shared" si="8"/>
        <v/>
      </c>
      <c r="C83" s="5" t="str">
        <f t="shared" si="9"/>
        <v/>
      </c>
      <c r="D83" s="5" t="str">
        <f t="shared" si="4"/>
        <v/>
      </c>
      <c r="E83" s="78" t="str">
        <f t="shared" si="1"/>
        <v/>
      </c>
      <c r="F83" s="78" t="str">
        <f>IF(E83="","",IF(E83&lt;Categorie!$A$6,"Non Ammesso",IF(A83="M",VLOOKUP(E83,Categorie!$A$6:$C$17,2),IF(A83="F",VLOOKUP(E83,Categorie!$A$6:$C$17,3),""))))</f>
        <v/>
      </c>
      <c r="G83" s="141"/>
      <c r="H83" s="141"/>
      <c r="I83" s="143"/>
      <c r="J83" s="143"/>
      <c r="K83" s="143"/>
      <c r="L83" s="78" t="str">
        <f t="shared" si="10"/>
        <v/>
      </c>
      <c r="M83" s="79" t="str">
        <f t="shared" si="11"/>
        <v/>
      </c>
    </row>
    <row r="84" spans="1:13" x14ac:dyDescent="0.2">
      <c r="A84" s="4" t="str">
        <f t="shared" si="7"/>
        <v/>
      </c>
      <c r="B84" s="5" t="str">
        <f t="shared" si="8"/>
        <v/>
      </c>
      <c r="C84" s="5" t="str">
        <f t="shared" si="9"/>
        <v/>
      </c>
      <c r="D84" s="5" t="str">
        <f t="shared" si="4"/>
        <v/>
      </c>
      <c r="E84" s="78" t="str">
        <f t="shared" si="1"/>
        <v/>
      </c>
      <c r="F84" s="78" t="str">
        <f>IF(E84="","",IF(E84&lt;Categorie!$A$6,"Non Ammesso",IF(A84="M",VLOOKUP(E84,Categorie!$A$6:$C$17,2),IF(A84="F",VLOOKUP(E84,Categorie!$A$6:$C$17,3),""))))</f>
        <v/>
      </c>
      <c r="G84" s="141"/>
      <c r="H84" s="141"/>
      <c r="I84" s="143"/>
      <c r="J84" s="143"/>
      <c r="K84" s="143"/>
      <c r="L84" s="78" t="str">
        <f t="shared" si="10"/>
        <v/>
      </c>
      <c r="M84" s="79" t="str">
        <f t="shared" si="11"/>
        <v/>
      </c>
    </row>
    <row r="85" spans="1:13" x14ac:dyDescent="0.2">
      <c r="A85" s="4" t="str">
        <f t="shared" si="7"/>
        <v/>
      </c>
      <c r="B85" s="5" t="str">
        <f t="shared" si="8"/>
        <v/>
      </c>
      <c r="C85" s="5" t="str">
        <f t="shared" si="9"/>
        <v/>
      </c>
      <c r="D85" s="5" t="str">
        <f t="shared" si="4"/>
        <v/>
      </c>
      <c r="E85" s="78" t="str">
        <f t="shared" si="1"/>
        <v/>
      </c>
      <c r="F85" s="78" t="str">
        <f>IF(E85="","",IF(E85&lt;Categorie!$A$6,"Non Ammesso",IF(A85="M",VLOOKUP(E85,Categorie!$A$6:$C$17,2),IF(A85="F",VLOOKUP(E85,Categorie!$A$6:$C$17,3),""))))</f>
        <v/>
      </c>
      <c r="G85" s="141"/>
      <c r="H85" s="141"/>
      <c r="I85" s="143"/>
      <c r="J85" s="143"/>
      <c r="K85" s="143"/>
      <c r="L85" s="78" t="str">
        <f t="shared" si="10"/>
        <v/>
      </c>
      <c r="M85" s="79" t="str">
        <f t="shared" si="11"/>
        <v/>
      </c>
    </row>
    <row r="86" spans="1:13" x14ac:dyDescent="0.2">
      <c r="A86" s="4" t="str">
        <f t="shared" si="7"/>
        <v/>
      </c>
      <c r="B86" s="5" t="str">
        <f t="shared" si="8"/>
        <v/>
      </c>
      <c r="C86" s="5" t="str">
        <f t="shared" si="9"/>
        <v/>
      </c>
      <c r="D86" s="5" t="str">
        <f t="shared" si="4"/>
        <v/>
      </c>
      <c r="E86" s="78" t="str">
        <f t="shared" si="1"/>
        <v/>
      </c>
      <c r="F86" s="78" t="str">
        <f>IF(E86="","",IF(E86&lt;Categorie!$A$6,"Non Ammesso",IF(A86="M",VLOOKUP(E86,Categorie!$A$6:$C$17,2),IF(A86="F",VLOOKUP(E86,Categorie!$A$6:$C$17,3),""))))</f>
        <v/>
      </c>
      <c r="G86" s="141"/>
      <c r="H86" s="141"/>
      <c r="I86" s="143"/>
      <c r="J86" s="143"/>
      <c r="K86" s="143"/>
      <c r="L86" s="78" t="str">
        <f t="shared" si="10"/>
        <v/>
      </c>
      <c r="M86" s="79" t="str">
        <f t="shared" si="11"/>
        <v/>
      </c>
    </row>
    <row r="87" spans="1:13" x14ac:dyDescent="0.2">
      <c r="A87" s="4" t="str">
        <f t="shared" si="7"/>
        <v/>
      </c>
      <c r="B87" s="5" t="str">
        <f t="shared" si="8"/>
        <v/>
      </c>
      <c r="C87" s="5" t="str">
        <f t="shared" si="9"/>
        <v/>
      </c>
      <c r="D87" s="5" t="str">
        <f t="shared" si="4"/>
        <v/>
      </c>
      <c r="E87" s="78" t="str">
        <f t="shared" si="1"/>
        <v/>
      </c>
      <c r="F87" s="78" t="str">
        <f>IF(E87="","",IF(E87&lt;Categorie!$A$6,"Non Ammesso",IF(A87="M",VLOOKUP(E87,Categorie!$A$6:$C$17,2),IF(A87="F",VLOOKUP(E87,Categorie!$A$6:$C$17,3),""))))</f>
        <v/>
      </c>
      <c r="G87" s="141"/>
      <c r="H87" s="141"/>
      <c r="I87" s="143"/>
      <c r="J87" s="143"/>
      <c r="K87" s="143"/>
      <c r="L87" s="78" t="str">
        <f t="shared" si="10"/>
        <v/>
      </c>
      <c r="M87" s="79" t="str">
        <f t="shared" si="11"/>
        <v/>
      </c>
    </row>
    <row r="88" spans="1:13" x14ac:dyDescent="0.2">
      <c r="A88" s="4" t="str">
        <f t="shared" si="7"/>
        <v/>
      </c>
      <c r="B88" s="5" t="str">
        <f t="shared" si="8"/>
        <v/>
      </c>
      <c r="C88" s="5" t="str">
        <f t="shared" si="9"/>
        <v/>
      </c>
      <c r="D88" s="5" t="str">
        <f t="shared" si="4"/>
        <v/>
      </c>
      <c r="E88" s="78" t="str">
        <f t="shared" si="1"/>
        <v/>
      </c>
      <c r="F88" s="78" t="str">
        <f>IF(E88="","",IF(E88&lt;Categorie!$A$6,"Non Ammesso",IF(A88="M",VLOOKUP(E88,Categorie!$A$6:$C$17,2),IF(A88="F",VLOOKUP(E88,Categorie!$A$6:$C$17,3),""))))</f>
        <v/>
      </c>
      <c r="G88" s="141"/>
      <c r="H88" s="141"/>
      <c r="I88" s="143"/>
      <c r="J88" s="143"/>
      <c r="K88" s="143"/>
      <c r="L88" s="78" t="str">
        <f t="shared" si="10"/>
        <v/>
      </c>
      <c r="M88" s="79" t="str">
        <f t="shared" si="11"/>
        <v/>
      </c>
    </row>
    <row r="89" spans="1:13" x14ac:dyDescent="0.2">
      <c r="A89" s="4" t="str">
        <f t="shared" si="7"/>
        <v/>
      </c>
      <c r="B89" s="5" t="str">
        <f t="shared" si="8"/>
        <v/>
      </c>
      <c r="C89" s="5" t="str">
        <f t="shared" si="9"/>
        <v/>
      </c>
      <c r="D89" s="5" t="str">
        <f t="shared" si="4"/>
        <v/>
      </c>
      <c r="E89" s="78" t="str">
        <f t="shared" si="1"/>
        <v/>
      </c>
      <c r="F89" s="78" t="str">
        <f>IF(E89="","",IF(E89&lt;Categorie!$A$6,"Non Ammesso",IF(A89="M",VLOOKUP(E89,Categorie!$A$6:$C$17,2),IF(A89="F",VLOOKUP(E89,Categorie!$A$6:$C$17,3),""))))</f>
        <v/>
      </c>
      <c r="G89" s="141"/>
      <c r="H89" s="141"/>
      <c r="I89" s="143"/>
      <c r="J89" s="143"/>
      <c r="K89" s="143"/>
      <c r="L89" s="78" t="str">
        <f t="shared" si="10"/>
        <v/>
      </c>
      <c r="M89" s="79" t="str">
        <f t="shared" si="11"/>
        <v/>
      </c>
    </row>
    <row r="90" spans="1:13" x14ac:dyDescent="0.2">
      <c r="A90" s="4" t="str">
        <f t="shared" si="7"/>
        <v/>
      </c>
      <c r="B90" s="5" t="str">
        <f t="shared" si="8"/>
        <v/>
      </c>
      <c r="C90" s="5" t="str">
        <f t="shared" si="9"/>
        <v/>
      </c>
      <c r="D90" s="5" t="str">
        <f t="shared" si="4"/>
        <v/>
      </c>
      <c r="E90" s="78" t="str">
        <f t="shared" si="1"/>
        <v/>
      </c>
      <c r="F90" s="78" t="str">
        <f>IF(E90="","",IF(E90&lt;Categorie!$A$6,"Non Ammesso",IF(A90="M",VLOOKUP(E90,Categorie!$A$6:$C$17,2),IF(A90="F",VLOOKUP(E90,Categorie!$A$6:$C$17,3),""))))</f>
        <v/>
      </c>
      <c r="G90" s="141"/>
      <c r="H90" s="141"/>
      <c r="I90" s="143"/>
      <c r="J90" s="143"/>
      <c r="K90" s="143"/>
      <c r="L90" s="78" t="str">
        <f t="shared" si="10"/>
        <v/>
      </c>
      <c r="M90" s="79" t="str">
        <f t="shared" si="11"/>
        <v/>
      </c>
    </row>
    <row r="91" spans="1:13" x14ac:dyDescent="0.2">
      <c r="A91" s="4" t="str">
        <f t="shared" si="7"/>
        <v/>
      </c>
      <c r="B91" s="5" t="str">
        <f t="shared" si="8"/>
        <v/>
      </c>
      <c r="C91" s="5" t="str">
        <f t="shared" si="9"/>
        <v/>
      </c>
      <c r="D91" s="5" t="str">
        <f t="shared" ref="D91:D154" si="12">IF(G91&gt;1,D90,"")</f>
        <v/>
      </c>
      <c r="E91" s="78" t="str">
        <f t="shared" si="1"/>
        <v/>
      </c>
      <c r="F91" s="78" t="str">
        <f>IF(E91="","",IF(E91&lt;Categorie!$A$6,"Non Ammesso",IF(A91="M",VLOOKUP(E91,Categorie!$A$6:$C$17,2),IF(A91="F",VLOOKUP(E91,Categorie!$A$6:$C$17,3),""))))</f>
        <v/>
      </c>
      <c r="G91" s="141"/>
      <c r="H91" s="141"/>
      <c r="I91" s="143"/>
      <c r="J91" s="143"/>
      <c r="K91" s="143"/>
      <c r="L91" s="78" t="str">
        <f t="shared" si="10"/>
        <v/>
      </c>
      <c r="M91" s="79" t="str">
        <f t="shared" si="11"/>
        <v/>
      </c>
    </row>
    <row r="92" spans="1:13" x14ac:dyDescent="0.2">
      <c r="A92" s="4" t="str">
        <f t="shared" ref="A92:A155" si="13">IF(G92&gt;1,A91,"")</f>
        <v/>
      </c>
      <c r="B92" s="5" t="str">
        <f t="shared" si="8"/>
        <v/>
      </c>
      <c r="C92" s="5" t="str">
        <f t="shared" si="9"/>
        <v/>
      </c>
      <c r="D92" s="5" t="str">
        <f t="shared" si="12"/>
        <v/>
      </c>
      <c r="E92" s="78" t="str">
        <f t="shared" si="1"/>
        <v/>
      </c>
      <c r="F92" s="78" t="str">
        <f>IF(E92="","",IF(E92&lt;Categorie!$A$6,"Non Ammesso",IF(A92="M",VLOOKUP(E92,Categorie!$A$6:$C$17,2),IF(A92="F",VLOOKUP(E92,Categorie!$A$6:$C$17,3),""))))</f>
        <v/>
      </c>
      <c r="G92" s="141"/>
      <c r="H92" s="141"/>
      <c r="I92" s="143"/>
      <c r="J92" s="143"/>
      <c r="K92" s="143"/>
      <c r="L92" s="78" t="str">
        <f t="shared" si="10"/>
        <v/>
      </c>
      <c r="M92" s="79" t="str">
        <f t="shared" si="11"/>
        <v/>
      </c>
    </row>
    <row r="93" spans="1:13" x14ac:dyDescent="0.2">
      <c r="A93" s="4" t="str">
        <f t="shared" si="13"/>
        <v/>
      </c>
      <c r="B93" s="5" t="str">
        <f t="shared" si="8"/>
        <v/>
      </c>
      <c r="C93" s="5" t="str">
        <f t="shared" si="9"/>
        <v/>
      </c>
      <c r="D93" s="5" t="str">
        <f t="shared" si="12"/>
        <v/>
      </c>
      <c r="E93" s="78" t="str">
        <f t="shared" ref="E93:E156" si="14">IF(D93="","",($H$10-D93))</f>
        <v/>
      </c>
      <c r="F93" s="78" t="str">
        <f>IF(E93="","",IF(E93&lt;Categorie!$A$6,"Non Ammesso",IF(A93="M",VLOOKUP(E93,Categorie!$A$6:$C$17,2),IF(A93="F",VLOOKUP(E93,Categorie!$A$6:$C$17,3),""))))</f>
        <v/>
      </c>
      <c r="G93" s="141"/>
      <c r="H93" s="141"/>
      <c r="I93" s="143"/>
      <c r="J93" s="143"/>
      <c r="K93" s="143"/>
      <c r="L93" s="78" t="str">
        <f t="shared" si="10"/>
        <v/>
      </c>
      <c r="M93" s="79" t="str">
        <f t="shared" si="11"/>
        <v/>
      </c>
    </row>
    <row r="94" spans="1:13" x14ac:dyDescent="0.2">
      <c r="A94" s="4" t="str">
        <f t="shared" si="13"/>
        <v/>
      </c>
      <c r="B94" s="5" t="str">
        <f t="shared" si="8"/>
        <v/>
      </c>
      <c r="C94" s="5" t="str">
        <f t="shared" si="9"/>
        <v/>
      </c>
      <c r="D94" s="5" t="str">
        <f t="shared" si="12"/>
        <v/>
      </c>
      <c r="E94" s="78" t="str">
        <f t="shared" si="14"/>
        <v/>
      </c>
      <c r="F94" s="78" t="str">
        <f>IF(E94="","",IF(E94&lt;Categorie!$A$6,"Non Ammesso",IF(A94="M",VLOOKUP(E94,Categorie!$A$6:$C$17,2),IF(A94="F",VLOOKUP(E94,Categorie!$A$6:$C$17,3),""))))</f>
        <v/>
      </c>
      <c r="G94" s="141"/>
      <c r="H94" s="141"/>
      <c r="I94" s="143"/>
      <c r="J94" s="143"/>
      <c r="K94" s="143"/>
      <c r="L94" s="78" t="str">
        <f t="shared" si="10"/>
        <v/>
      </c>
      <c r="M94" s="79" t="str">
        <f t="shared" si="11"/>
        <v/>
      </c>
    </row>
    <row r="95" spans="1:13" x14ac:dyDescent="0.2">
      <c r="A95" s="4" t="str">
        <f t="shared" si="13"/>
        <v/>
      </c>
      <c r="B95" s="5" t="str">
        <f t="shared" si="8"/>
        <v/>
      </c>
      <c r="C95" s="5" t="str">
        <f t="shared" si="9"/>
        <v/>
      </c>
      <c r="D95" s="5" t="str">
        <f t="shared" si="12"/>
        <v/>
      </c>
      <c r="E95" s="78" t="str">
        <f t="shared" si="14"/>
        <v/>
      </c>
      <c r="F95" s="78" t="str">
        <f>IF(E95="","",IF(E95&lt;Categorie!$A$6,"Non Ammesso",IF(A95="M",VLOOKUP(E95,Categorie!$A$6:$C$17,2),IF(A95="F",VLOOKUP(E95,Categorie!$A$6:$C$17,3),""))))</f>
        <v/>
      </c>
      <c r="G95" s="141"/>
      <c r="H95" s="141"/>
      <c r="I95" s="143"/>
      <c r="J95" s="143"/>
      <c r="K95" s="143"/>
      <c r="L95" s="78" t="str">
        <f t="shared" si="10"/>
        <v/>
      </c>
      <c r="M95" s="79" t="str">
        <f t="shared" si="11"/>
        <v/>
      </c>
    </row>
    <row r="96" spans="1:13" x14ac:dyDescent="0.2">
      <c r="A96" s="4" t="str">
        <f t="shared" si="13"/>
        <v/>
      </c>
      <c r="B96" s="5" t="str">
        <f t="shared" si="8"/>
        <v/>
      </c>
      <c r="C96" s="5" t="str">
        <f t="shared" si="9"/>
        <v/>
      </c>
      <c r="D96" s="5" t="str">
        <f t="shared" si="12"/>
        <v/>
      </c>
      <c r="E96" s="78" t="str">
        <f t="shared" si="14"/>
        <v/>
      </c>
      <c r="F96" s="78" t="str">
        <f>IF(E96="","",IF(E96&lt;Categorie!$A$6,"Non Ammesso",IF(A96="M",VLOOKUP(E96,Categorie!$A$6:$C$17,2),IF(A96="F",VLOOKUP(E96,Categorie!$A$6:$C$17,3),""))))</f>
        <v/>
      </c>
      <c r="G96" s="141"/>
      <c r="H96" s="141"/>
      <c r="I96" s="143"/>
      <c r="J96" s="143"/>
      <c r="K96" s="143"/>
      <c r="L96" s="78" t="str">
        <f t="shared" si="10"/>
        <v/>
      </c>
      <c r="M96" s="79" t="str">
        <f t="shared" si="11"/>
        <v/>
      </c>
    </row>
    <row r="97" spans="1:13" x14ac:dyDescent="0.2">
      <c r="A97" s="4" t="str">
        <f t="shared" si="13"/>
        <v/>
      </c>
      <c r="B97" s="5" t="str">
        <f t="shared" si="8"/>
        <v/>
      </c>
      <c r="C97" s="5" t="str">
        <f t="shared" si="9"/>
        <v/>
      </c>
      <c r="D97" s="5" t="str">
        <f t="shared" si="12"/>
        <v/>
      </c>
      <c r="E97" s="78" t="str">
        <f t="shared" si="14"/>
        <v/>
      </c>
      <c r="F97" s="78" t="str">
        <f>IF(E97="","",IF(E97&lt;Categorie!$A$6,"Non Ammesso",IF(A97="M",VLOOKUP(E97,Categorie!$A$6:$C$17,2),IF(A97="F",VLOOKUP(E97,Categorie!$A$6:$C$17,3),""))))</f>
        <v/>
      </c>
      <c r="G97" s="141"/>
      <c r="H97" s="141"/>
      <c r="I97" s="143"/>
      <c r="J97" s="143"/>
      <c r="K97" s="143"/>
      <c r="L97" s="78" t="str">
        <f t="shared" si="10"/>
        <v/>
      </c>
      <c r="M97" s="79" t="str">
        <f t="shared" si="11"/>
        <v/>
      </c>
    </row>
    <row r="98" spans="1:13" x14ac:dyDescent="0.2">
      <c r="A98" s="4" t="str">
        <f t="shared" si="13"/>
        <v/>
      </c>
      <c r="B98" s="5" t="str">
        <f t="shared" si="8"/>
        <v/>
      </c>
      <c r="C98" s="5" t="str">
        <f t="shared" si="9"/>
        <v/>
      </c>
      <c r="D98" s="5" t="str">
        <f t="shared" si="12"/>
        <v/>
      </c>
      <c r="E98" s="78" t="str">
        <f t="shared" si="14"/>
        <v/>
      </c>
      <c r="F98" s="78" t="str">
        <f>IF(E98="","",IF(E98&lt;Categorie!$A$6,"Non Ammesso",IF(A98="M",VLOOKUP(E98,Categorie!$A$6:$C$17,2),IF(A98="F",VLOOKUP(E98,Categorie!$A$6:$C$17,3),""))))</f>
        <v/>
      </c>
      <c r="G98" s="141"/>
      <c r="H98" s="141"/>
      <c r="I98" s="143"/>
      <c r="J98" s="143"/>
      <c r="K98" s="143"/>
      <c r="L98" s="78" t="str">
        <f t="shared" si="10"/>
        <v/>
      </c>
      <c r="M98" s="79" t="str">
        <f t="shared" si="11"/>
        <v/>
      </c>
    </row>
    <row r="99" spans="1:13" x14ac:dyDescent="0.2">
      <c r="A99" s="4" t="str">
        <f t="shared" si="13"/>
        <v/>
      </c>
      <c r="B99" s="5" t="str">
        <f t="shared" si="8"/>
        <v/>
      </c>
      <c r="C99" s="5" t="str">
        <f t="shared" si="9"/>
        <v/>
      </c>
      <c r="D99" s="5" t="str">
        <f t="shared" si="12"/>
        <v/>
      </c>
      <c r="E99" s="78" t="str">
        <f t="shared" si="14"/>
        <v/>
      </c>
      <c r="F99" s="78" t="str">
        <f>IF(E99="","",IF(E99&lt;Categorie!$A$6,"Non Ammesso",IF(A99="M",VLOOKUP(E99,Categorie!$A$6:$C$17,2),IF(A99="F",VLOOKUP(E99,Categorie!$A$6:$C$17,3),""))))</f>
        <v/>
      </c>
      <c r="G99" s="141"/>
      <c r="H99" s="141"/>
      <c r="I99" s="143"/>
      <c r="J99" s="143"/>
      <c r="K99" s="143"/>
      <c r="L99" s="78" t="str">
        <f t="shared" si="10"/>
        <v/>
      </c>
      <c r="M99" s="79" t="str">
        <f t="shared" si="11"/>
        <v/>
      </c>
    </row>
    <row r="100" spans="1:13" x14ac:dyDescent="0.2">
      <c r="A100" s="4" t="str">
        <f t="shared" si="13"/>
        <v/>
      </c>
      <c r="B100" s="5" t="str">
        <f t="shared" si="8"/>
        <v/>
      </c>
      <c r="C100" s="5" t="str">
        <f t="shared" si="9"/>
        <v/>
      </c>
      <c r="D100" s="5" t="str">
        <f t="shared" si="12"/>
        <v/>
      </c>
      <c r="E100" s="78" t="str">
        <f t="shared" si="14"/>
        <v/>
      </c>
      <c r="F100" s="78" t="str">
        <f>IF(E100="","",IF(E100&lt;Categorie!$A$6,"Non Ammesso",IF(A100="M",VLOOKUP(E100,Categorie!$A$6:$C$17,2),IF(A100="F",VLOOKUP(E100,Categorie!$A$6:$C$17,3),""))))</f>
        <v/>
      </c>
      <c r="G100" s="141"/>
      <c r="H100" s="141"/>
      <c r="I100" s="143"/>
      <c r="J100" s="143"/>
      <c r="K100" s="143"/>
      <c r="L100" s="78" t="str">
        <f t="shared" si="10"/>
        <v/>
      </c>
      <c r="M100" s="79" t="str">
        <f t="shared" si="11"/>
        <v/>
      </c>
    </row>
    <row r="101" spans="1:13" x14ac:dyDescent="0.2">
      <c r="A101" s="4" t="str">
        <f t="shared" si="13"/>
        <v/>
      </c>
      <c r="B101" s="5" t="str">
        <f t="shared" si="8"/>
        <v/>
      </c>
      <c r="C101" s="5" t="str">
        <f t="shared" si="9"/>
        <v/>
      </c>
      <c r="D101" s="5" t="str">
        <f t="shared" si="12"/>
        <v/>
      </c>
      <c r="E101" s="78" t="str">
        <f t="shared" si="14"/>
        <v/>
      </c>
      <c r="F101" s="78" t="str">
        <f>IF(E101="","",IF(E101&lt;Categorie!$A$6,"Non Ammesso",IF(A101="M",VLOOKUP(E101,Categorie!$A$6:$C$17,2),IF(A101="F",VLOOKUP(E101,Categorie!$A$6:$C$17,3),""))))</f>
        <v/>
      </c>
      <c r="G101" s="141"/>
      <c r="H101" s="141"/>
      <c r="I101" s="143"/>
      <c r="J101" s="143"/>
      <c r="K101" s="143"/>
      <c r="L101" s="78" t="str">
        <f t="shared" si="10"/>
        <v/>
      </c>
      <c r="M101" s="79" t="str">
        <f t="shared" si="11"/>
        <v/>
      </c>
    </row>
    <row r="102" spans="1:13" x14ac:dyDescent="0.2">
      <c r="A102" s="4" t="str">
        <f t="shared" si="13"/>
        <v/>
      </c>
      <c r="B102" s="5" t="str">
        <f t="shared" si="8"/>
        <v/>
      </c>
      <c r="C102" s="5" t="str">
        <f t="shared" si="9"/>
        <v/>
      </c>
      <c r="D102" s="5" t="str">
        <f t="shared" si="12"/>
        <v/>
      </c>
      <c r="E102" s="78" t="str">
        <f t="shared" si="14"/>
        <v/>
      </c>
      <c r="F102" s="78" t="str">
        <f>IF(E102="","",IF(E102&lt;Categorie!$A$6,"Non Ammesso",IF(A102="M",VLOOKUP(E102,Categorie!$A$6:$C$17,2),IF(A102="F",VLOOKUP(E102,Categorie!$A$6:$C$17,3),""))))</f>
        <v/>
      </c>
      <c r="G102" s="141"/>
      <c r="H102" s="141"/>
      <c r="I102" s="143"/>
      <c r="J102" s="143"/>
      <c r="K102" s="143"/>
      <c r="L102" s="78" t="str">
        <f t="shared" si="10"/>
        <v/>
      </c>
      <c r="M102" s="79" t="str">
        <f t="shared" si="11"/>
        <v/>
      </c>
    </row>
    <row r="103" spans="1:13" x14ac:dyDescent="0.2">
      <c r="A103" s="4" t="str">
        <f t="shared" si="13"/>
        <v/>
      </c>
      <c r="B103" s="5" t="str">
        <f t="shared" si="8"/>
        <v/>
      </c>
      <c r="C103" s="5" t="str">
        <f t="shared" si="9"/>
        <v/>
      </c>
      <c r="D103" s="5" t="str">
        <f t="shared" si="12"/>
        <v/>
      </c>
      <c r="E103" s="78" t="str">
        <f t="shared" si="14"/>
        <v/>
      </c>
      <c r="F103" s="78" t="str">
        <f>IF(E103="","",IF(E103&lt;Categorie!$A$6,"Non Ammesso",IF(A103="M",VLOOKUP(E103,Categorie!$A$6:$C$17,2),IF(A103="F",VLOOKUP(E103,Categorie!$A$6:$C$17,3),""))))</f>
        <v/>
      </c>
      <c r="G103" s="141"/>
      <c r="H103" s="141"/>
      <c r="I103" s="143"/>
      <c r="J103" s="143"/>
      <c r="K103" s="143"/>
      <c r="L103" s="78" t="str">
        <f t="shared" si="10"/>
        <v/>
      </c>
      <c r="M103" s="79" t="str">
        <f t="shared" si="11"/>
        <v/>
      </c>
    </row>
    <row r="104" spans="1:13" x14ac:dyDescent="0.2">
      <c r="A104" s="4" t="str">
        <f t="shared" si="13"/>
        <v/>
      </c>
      <c r="B104" s="5" t="str">
        <f t="shared" si="8"/>
        <v/>
      </c>
      <c r="C104" s="5" t="str">
        <f t="shared" si="9"/>
        <v/>
      </c>
      <c r="D104" s="5" t="str">
        <f t="shared" si="12"/>
        <v/>
      </c>
      <c r="E104" s="78" t="str">
        <f t="shared" si="14"/>
        <v/>
      </c>
      <c r="F104" s="78" t="str">
        <f>IF(E104="","",IF(E104&lt;Categorie!$A$6,"Non Ammesso",IF(A104="M",VLOOKUP(E104,Categorie!$A$6:$C$17,2),IF(A104="F",VLOOKUP(E104,Categorie!$A$6:$C$17,3),""))))</f>
        <v/>
      </c>
      <c r="G104" s="141"/>
      <c r="H104" s="141"/>
      <c r="I104" s="143"/>
      <c r="J104" s="143"/>
      <c r="K104" s="143"/>
      <c r="L104" s="78" t="str">
        <f t="shared" si="10"/>
        <v/>
      </c>
      <c r="M104" s="79" t="str">
        <f t="shared" si="11"/>
        <v/>
      </c>
    </row>
    <row r="105" spans="1:13" x14ac:dyDescent="0.2">
      <c r="A105" s="4" t="str">
        <f t="shared" si="13"/>
        <v/>
      </c>
      <c r="B105" s="5" t="str">
        <f t="shared" si="8"/>
        <v/>
      </c>
      <c r="C105" s="5" t="str">
        <f t="shared" si="9"/>
        <v/>
      </c>
      <c r="D105" s="5" t="str">
        <f t="shared" si="12"/>
        <v/>
      </c>
      <c r="E105" s="78" t="str">
        <f t="shared" si="14"/>
        <v/>
      </c>
      <c r="F105" s="78" t="str">
        <f>IF(E105="","",IF(E105&lt;Categorie!$A$6,"Non Ammesso",IF(A105="M",VLOOKUP(E105,Categorie!$A$6:$C$17,2),IF(A105="F",VLOOKUP(E105,Categorie!$A$6:$C$17,3),""))))</f>
        <v/>
      </c>
      <c r="G105" s="141"/>
      <c r="H105" s="141"/>
      <c r="I105" s="143"/>
      <c r="J105" s="143"/>
      <c r="K105" s="143"/>
      <c r="L105" s="78" t="str">
        <f t="shared" si="10"/>
        <v/>
      </c>
      <c r="M105" s="79" t="str">
        <f t="shared" si="11"/>
        <v/>
      </c>
    </row>
    <row r="106" spans="1:13" x14ac:dyDescent="0.2">
      <c r="A106" s="4" t="str">
        <f t="shared" si="13"/>
        <v/>
      </c>
      <c r="B106" s="5" t="str">
        <f t="shared" si="8"/>
        <v/>
      </c>
      <c r="C106" s="5" t="str">
        <f t="shared" si="9"/>
        <v/>
      </c>
      <c r="D106" s="5" t="str">
        <f t="shared" si="12"/>
        <v/>
      </c>
      <c r="E106" s="78" t="str">
        <f t="shared" si="14"/>
        <v/>
      </c>
      <c r="F106" s="78" t="str">
        <f>IF(E106="","",IF(E106&lt;Categorie!$A$6,"Non Ammesso",IF(A106="M",VLOOKUP(E106,Categorie!$A$6:$C$17,2),IF(A106="F",VLOOKUP(E106,Categorie!$A$6:$C$17,3),""))))</f>
        <v/>
      </c>
      <c r="G106" s="141"/>
      <c r="H106" s="141"/>
      <c r="I106" s="143"/>
      <c r="J106" s="143"/>
      <c r="K106" s="143"/>
      <c r="L106" s="78" t="str">
        <f t="shared" si="10"/>
        <v/>
      </c>
      <c r="M106" s="79" t="str">
        <f t="shared" si="11"/>
        <v/>
      </c>
    </row>
    <row r="107" spans="1:13" x14ac:dyDescent="0.2">
      <c r="A107" s="4" t="str">
        <f t="shared" si="13"/>
        <v/>
      </c>
      <c r="B107" s="5" t="str">
        <f t="shared" si="8"/>
        <v/>
      </c>
      <c r="C107" s="5" t="str">
        <f t="shared" si="9"/>
        <v/>
      </c>
      <c r="D107" s="5" t="str">
        <f t="shared" si="12"/>
        <v/>
      </c>
      <c r="E107" s="78" t="str">
        <f t="shared" si="14"/>
        <v/>
      </c>
      <c r="F107" s="78" t="str">
        <f>IF(E107="","",IF(E107&lt;Categorie!$A$6,"Non Ammesso",IF(A107="M",VLOOKUP(E107,Categorie!$A$6:$C$17,2),IF(A107="F",VLOOKUP(E107,Categorie!$A$6:$C$17,3),""))))</f>
        <v/>
      </c>
      <c r="G107" s="141"/>
      <c r="H107" s="141"/>
      <c r="I107" s="143"/>
      <c r="J107" s="143"/>
      <c r="K107" s="143"/>
      <c r="L107" s="78" t="str">
        <f t="shared" si="10"/>
        <v/>
      </c>
      <c r="M107" s="79" t="str">
        <f t="shared" si="11"/>
        <v/>
      </c>
    </row>
    <row r="108" spans="1:13" x14ac:dyDescent="0.2">
      <c r="A108" s="4" t="str">
        <f t="shared" si="13"/>
        <v/>
      </c>
      <c r="B108" s="5" t="str">
        <f t="shared" si="8"/>
        <v/>
      </c>
      <c r="C108" s="5" t="str">
        <f t="shared" si="9"/>
        <v/>
      </c>
      <c r="D108" s="5" t="str">
        <f t="shared" si="12"/>
        <v/>
      </c>
      <c r="E108" s="78" t="str">
        <f t="shared" si="14"/>
        <v/>
      </c>
      <c r="F108" s="78" t="str">
        <f>IF(E108="","",IF(E108&lt;Categorie!$A$6,"Non Ammesso",IF(A108="M",VLOOKUP(E108,Categorie!$A$6:$C$17,2),IF(A108="F",VLOOKUP(E108,Categorie!$A$6:$C$17,3),""))))</f>
        <v/>
      </c>
      <c r="G108" s="141"/>
      <c r="H108" s="141"/>
      <c r="I108" s="143"/>
      <c r="J108" s="143"/>
      <c r="K108" s="143"/>
      <c r="L108" s="78" t="str">
        <f t="shared" si="10"/>
        <v/>
      </c>
      <c r="M108" s="79" t="str">
        <f t="shared" si="11"/>
        <v/>
      </c>
    </row>
    <row r="109" spans="1:13" x14ac:dyDescent="0.2">
      <c r="A109" s="4" t="str">
        <f t="shared" si="13"/>
        <v/>
      </c>
      <c r="B109" s="5" t="str">
        <f t="shared" si="8"/>
        <v/>
      </c>
      <c r="C109" s="5" t="str">
        <f t="shared" si="9"/>
        <v/>
      </c>
      <c r="D109" s="5" t="str">
        <f t="shared" si="12"/>
        <v/>
      </c>
      <c r="E109" s="78" t="str">
        <f t="shared" si="14"/>
        <v/>
      </c>
      <c r="F109" s="78" t="str">
        <f>IF(E109="","",IF(E109&lt;Categorie!$A$6,"Non Ammesso",IF(A109="M",VLOOKUP(E109,Categorie!$A$6:$C$17,2),IF(A109="F",VLOOKUP(E109,Categorie!$A$6:$C$17,3),""))))</f>
        <v/>
      </c>
      <c r="G109" s="141"/>
      <c r="H109" s="141"/>
      <c r="I109" s="143"/>
      <c r="J109" s="143"/>
      <c r="K109" s="143"/>
      <c r="L109" s="78" t="str">
        <f t="shared" si="10"/>
        <v/>
      </c>
      <c r="M109" s="79" t="str">
        <f t="shared" si="11"/>
        <v/>
      </c>
    </row>
    <row r="110" spans="1:13" x14ac:dyDescent="0.2">
      <c r="A110" s="4" t="str">
        <f t="shared" si="13"/>
        <v/>
      </c>
      <c r="B110" s="5" t="str">
        <f t="shared" si="8"/>
        <v/>
      </c>
      <c r="C110" s="5" t="str">
        <f t="shared" si="9"/>
        <v/>
      </c>
      <c r="D110" s="5" t="str">
        <f t="shared" si="12"/>
        <v/>
      </c>
      <c r="E110" s="78" t="str">
        <f t="shared" si="14"/>
        <v/>
      </c>
      <c r="F110" s="78" t="str">
        <f>IF(E110="","",IF(E110&lt;Categorie!$A$6,"Non Ammesso",IF(A110="M",VLOOKUP(E110,Categorie!$A$6:$C$17,2),IF(A110="F",VLOOKUP(E110,Categorie!$A$6:$C$17,3),""))))</f>
        <v/>
      </c>
      <c r="G110" s="141"/>
      <c r="H110" s="141"/>
      <c r="I110" s="143"/>
      <c r="J110" s="143"/>
      <c r="K110" s="143"/>
      <c r="L110" s="78" t="str">
        <f t="shared" si="10"/>
        <v/>
      </c>
      <c r="M110" s="79" t="str">
        <f t="shared" si="11"/>
        <v/>
      </c>
    </row>
    <row r="111" spans="1:13" x14ac:dyDescent="0.2">
      <c r="A111" s="4" t="str">
        <f t="shared" si="13"/>
        <v/>
      </c>
      <c r="B111" s="5" t="str">
        <f t="shared" si="8"/>
        <v/>
      </c>
      <c r="C111" s="5" t="str">
        <f t="shared" si="9"/>
        <v/>
      </c>
      <c r="D111" s="5" t="str">
        <f t="shared" si="12"/>
        <v/>
      </c>
      <c r="E111" s="78" t="str">
        <f t="shared" si="14"/>
        <v/>
      </c>
      <c r="F111" s="78" t="str">
        <f>IF(E111="","",IF(E111&lt;Categorie!$A$6,"Non Ammesso",IF(A111="M",VLOOKUP(E111,Categorie!$A$6:$C$17,2),IF(A111="F",VLOOKUP(E111,Categorie!$A$6:$C$17,3),""))))</f>
        <v/>
      </c>
      <c r="G111" s="141"/>
      <c r="H111" s="141"/>
      <c r="I111" s="143"/>
      <c r="J111" s="143"/>
      <c r="K111" s="143"/>
      <c r="L111" s="78" t="str">
        <f t="shared" si="10"/>
        <v/>
      </c>
      <c r="M111" s="79" t="str">
        <f t="shared" si="11"/>
        <v/>
      </c>
    </row>
    <row r="112" spans="1:13" x14ac:dyDescent="0.2">
      <c r="A112" s="4" t="str">
        <f t="shared" si="13"/>
        <v/>
      </c>
      <c r="B112" s="5" t="str">
        <f t="shared" si="8"/>
        <v/>
      </c>
      <c r="C112" s="5" t="str">
        <f t="shared" si="9"/>
        <v/>
      </c>
      <c r="D112" s="5" t="str">
        <f t="shared" si="12"/>
        <v/>
      </c>
      <c r="E112" s="78" t="str">
        <f t="shared" si="14"/>
        <v/>
      </c>
      <c r="F112" s="78" t="str">
        <f>IF(E112="","",IF(E112&lt;Categorie!$A$6,"Non Ammesso",IF(A112="M",VLOOKUP(E112,Categorie!$A$6:$C$17,2),IF(A112="F",VLOOKUP(E112,Categorie!$A$6:$C$17,3),""))))</f>
        <v/>
      </c>
      <c r="G112" s="141"/>
      <c r="H112" s="141"/>
      <c r="I112" s="143"/>
      <c r="J112" s="143"/>
      <c r="K112" s="143"/>
      <c r="L112" s="78" t="str">
        <f t="shared" si="10"/>
        <v/>
      </c>
      <c r="M112" s="79" t="str">
        <f t="shared" si="11"/>
        <v/>
      </c>
    </row>
    <row r="113" spans="1:13" x14ac:dyDescent="0.2">
      <c r="A113" s="4" t="str">
        <f t="shared" si="13"/>
        <v/>
      </c>
      <c r="B113" s="5" t="str">
        <f t="shared" si="8"/>
        <v/>
      </c>
      <c r="C113" s="5" t="str">
        <f t="shared" si="9"/>
        <v/>
      </c>
      <c r="D113" s="5" t="str">
        <f t="shared" si="12"/>
        <v/>
      </c>
      <c r="E113" s="78" t="str">
        <f t="shared" si="14"/>
        <v/>
      </c>
      <c r="F113" s="78" t="str">
        <f>IF(E113="","",IF(E113&lt;Categorie!$A$6,"Non Ammesso",IF(A113="M",VLOOKUP(E113,Categorie!$A$6:$C$17,2),IF(A113="F",VLOOKUP(E113,Categorie!$A$6:$C$17,3),""))))</f>
        <v/>
      </c>
      <c r="G113" s="141"/>
      <c r="H113" s="141"/>
      <c r="I113" s="143"/>
      <c r="J113" s="143"/>
      <c r="K113" s="143"/>
      <c r="L113" s="78" t="str">
        <f t="shared" si="10"/>
        <v/>
      </c>
      <c r="M113" s="79" t="str">
        <f t="shared" si="11"/>
        <v/>
      </c>
    </row>
    <row r="114" spans="1:13" x14ac:dyDescent="0.2">
      <c r="A114" s="4" t="str">
        <f t="shared" si="13"/>
        <v/>
      </c>
      <c r="B114" s="5" t="str">
        <f t="shared" si="8"/>
        <v/>
      </c>
      <c r="C114" s="5" t="str">
        <f t="shared" si="9"/>
        <v/>
      </c>
      <c r="D114" s="5" t="str">
        <f t="shared" si="12"/>
        <v/>
      </c>
      <c r="E114" s="78" t="str">
        <f t="shared" si="14"/>
        <v/>
      </c>
      <c r="F114" s="78" t="str">
        <f>IF(E114="","",IF(E114&lt;Categorie!$A$6,"Non Ammesso",IF(A114="M",VLOOKUP(E114,Categorie!$A$6:$C$17,2),IF(A114="F",VLOOKUP(E114,Categorie!$A$6:$C$17,3),""))))</f>
        <v/>
      </c>
      <c r="G114" s="141"/>
      <c r="H114" s="141"/>
      <c r="I114" s="143"/>
      <c r="J114" s="143"/>
      <c r="K114" s="143"/>
      <c r="L114" s="78" t="str">
        <f t="shared" si="10"/>
        <v/>
      </c>
      <c r="M114" s="79" t="str">
        <f t="shared" si="11"/>
        <v/>
      </c>
    </row>
    <row r="115" spans="1:13" x14ac:dyDescent="0.2">
      <c r="A115" s="4" t="str">
        <f t="shared" si="13"/>
        <v/>
      </c>
      <c r="B115" s="5" t="str">
        <f t="shared" si="8"/>
        <v/>
      </c>
      <c r="C115" s="5" t="str">
        <f t="shared" si="9"/>
        <v/>
      </c>
      <c r="D115" s="5" t="str">
        <f t="shared" si="12"/>
        <v/>
      </c>
      <c r="E115" s="78" t="str">
        <f t="shared" si="14"/>
        <v/>
      </c>
      <c r="F115" s="78" t="str">
        <f>IF(E115="","",IF(E115&lt;Categorie!$A$6,"Non Ammesso",IF(A115="M",VLOOKUP(E115,Categorie!$A$6:$C$17,2),IF(A115="F",VLOOKUP(E115,Categorie!$A$6:$C$17,3),""))))</f>
        <v/>
      </c>
      <c r="G115" s="141"/>
      <c r="H115" s="141"/>
      <c r="I115" s="143"/>
      <c r="J115" s="143"/>
      <c r="K115" s="143"/>
      <c r="L115" s="78" t="str">
        <f t="shared" si="10"/>
        <v/>
      </c>
      <c r="M115" s="79" t="str">
        <f t="shared" si="11"/>
        <v/>
      </c>
    </row>
    <row r="116" spans="1:13" x14ac:dyDescent="0.2">
      <c r="A116" s="4" t="str">
        <f t="shared" si="13"/>
        <v/>
      </c>
      <c r="B116" s="5" t="str">
        <f t="shared" si="8"/>
        <v/>
      </c>
      <c r="C116" s="5" t="str">
        <f t="shared" si="9"/>
        <v/>
      </c>
      <c r="D116" s="5" t="str">
        <f t="shared" si="12"/>
        <v/>
      </c>
      <c r="E116" s="78" t="str">
        <f t="shared" si="14"/>
        <v/>
      </c>
      <c r="F116" s="78" t="str">
        <f>IF(E116="","",IF(E116&lt;Categorie!$A$6,"Non Ammesso",IF(A116="M",VLOOKUP(E116,Categorie!$A$6:$C$17,2),IF(A116="F",VLOOKUP(E116,Categorie!$A$6:$C$17,3),""))))</f>
        <v/>
      </c>
      <c r="G116" s="141"/>
      <c r="H116" s="141"/>
      <c r="I116" s="143"/>
      <c r="J116" s="143"/>
      <c r="K116" s="143"/>
      <c r="L116" s="78" t="str">
        <f t="shared" si="10"/>
        <v/>
      </c>
      <c r="M116" s="79" t="str">
        <f t="shared" si="11"/>
        <v/>
      </c>
    </row>
    <row r="117" spans="1:13" x14ac:dyDescent="0.2">
      <c r="A117" s="4" t="str">
        <f t="shared" si="13"/>
        <v/>
      </c>
      <c r="B117" s="5" t="str">
        <f t="shared" si="8"/>
        <v/>
      </c>
      <c r="C117" s="5" t="str">
        <f t="shared" si="9"/>
        <v/>
      </c>
      <c r="D117" s="5" t="str">
        <f t="shared" si="12"/>
        <v/>
      </c>
      <c r="E117" s="78" t="str">
        <f t="shared" si="14"/>
        <v/>
      </c>
      <c r="F117" s="78" t="str">
        <f>IF(E117="","",IF(E117&lt;Categorie!$A$6,"Non Ammesso",IF(A117="M",VLOOKUP(E117,Categorie!$A$6:$C$17,2),IF(A117="F",VLOOKUP(E117,Categorie!$A$6:$C$17,3),""))))</f>
        <v/>
      </c>
      <c r="G117" s="141"/>
      <c r="H117" s="141"/>
      <c r="I117" s="143"/>
      <c r="J117" s="143"/>
      <c r="K117" s="143"/>
      <c r="L117" s="78" t="str">
        <f t="shared" si="10"/>
        <v/>
      </c>
      <c r="M117" s="79" t="str">
        <f t="shared" si="11"/>
        <v/>
      </c>
    </row>
    <row r="118" spans="1:13" x14ac:dyDescent="0.2">
      <c r="A118" s="4" t="str">
        <f t="shared" si="13"/>
        <v/>
      </c>
      <c r="B118" s="5" t="str">
        <f t="shared" si="8"/>
        <v/>
      </c>
      <c r="C118" s="5" t="str">
        <f t="shared" si="9"/>
        <v/>
      </c>
      <c r="D118" s="5" t="str">
        <f t="shared" si="12"/>
        <v/>
      </c>
      <c r="E118" s="78" t="str">
        <f t="shared" si="14"/>
        <v/>
      </c>
      <c r="F118" s="78" t="str">
        <f>IF(E118="","",IF(E118&lt;Categorie!$A$6,"Non Ammesso",IF(A118="M",VLOOKUP(E118,Categorie!$A$6:$C$17,2),IF(A118="F",VLOOKUP(E118,Categorie!$A$6:$C$17,3),""))))</f>
        <v/>
      </c>
      <c r="G118" s="141"/>
      <c r="H118" s="141"/>
      <c r="I118" s="143"/>
      <c r="J118" s="143"/>
      <c r="K118" s="143"/>
      <c r="L118" s="78" t="str">
        <f t="shared" si="10"/>
        <v/>
      </c>
      <c r="M118" s="79" t="str">
        <f t="shared" si="11"/>
        <v/>
      </c>
    </row>
    <row r="119" spans="1:13" x14ac:dyDescent="0.2">
      <c r="A119" s="4" t="str">
        <f t="shared" si="13"/>
        <v/>
      </c>
      <c r="B119" s="5" t="str">
        <f t="shared" si="8"/>
        <v/>
      </c>
      <c r="C119" s="5" t="str">
        <f t="shared" si="9"/>
        <v/>
      </c>
      <c r="D119" s="5" t="str">
        <f t="shared" si="12"/>
        <v/>
      </c>
      <c r="E119" s="78" t="str">
        <f t="shared" si="14"/>
        <v/>
      </c>
      <c r="F119" s="78" t="str">
        <f>IF(E119="","",IF(E119&lt;Categorie!$A$6,"Non Ammesso",IF(A119="M",VLOOKUP(E119,Categorie!$A$6:$C$17,2),IF(A119="F",VLOOKUP(E119,Categorie!$A$6:$C$17,3),""))))</f>
        <v/>
      </c>
      <c r="G119" s="141"/>
      <c r="H119" s="141"/>
      <c r="I119" s="143"/>
      <c r="J119" s="143"/>
      <c r="K119" s="143"/>
      <c r="L119" s="78" t="str">
        <f t="shared" si="10"/>
        <v/>
      </c>
      <c r="M119" s="79" t="str">
        <f t="shared" si="11"/>
        <v/>
      </c>
    </row>
    <row r="120" spans="1:13" x14ac:dyDescent="0.2">
      <c r="A120" s="4" t="str">
        <f t="shared" si="13"/>
        <v/>
      </c>
      <c r="B120" s="5" t="str">
        <f t="shared" si="8"/>
        <v/>
      </c>
      <c r="C120" s="5" t="str">
        <f t="shared" si="9"/>
        <v/>
      </c>
      <c r="D120" s="5" t="str">
        <f t="shared" si="12"/>
        <v/>
      </c>
      <c r="E120" s="78" t="str">
        <f t="shared" si="14"/>
        <v/>
      </c>
      <c r="F120" s="78" t="str">
        <f>IF(E120="","",IF(E120&lt;Categorie!$A$6,"Non Ammesso",IF(A120="M",VLOOKUP(E120,Categorie!$A$6:$C$17,2),IF(A120="F",VLOOKUP(E120,Categorie!$A$6:$C$17,3),""))))</f>
        <v/>
      </c>
      <c r="G120" s="141"/>
      <c r="H120" s="141"/>
      <c r="I120" s="143"/>
      <c r="J120" s="143"/>
      <c r="K120" s="143"/>
      <c r="L120" s="78" t="str">
        <f t="shared" si="10"/>
        <v/>
      </c>
      <c r="M120" s="79" t="str">
        <f t="shared" si="11"/>
        <v/>
      </c>
    </row>
    <row r="121" spans="1:13" x14ac:dyDescent="0.2">
      <c r="A121" s="4" t="str">
        <f t="shared" si="13"/>
        <v/>
      </c>
      <c r="B121" s="5" t="str">
        <f t="shared" ref="B121:B184" si="15">IF(G121&gt;1,B120,"")</f>
        <v/>
      </c>
      <c r="C121" s="5" t="str">
        <f t="shared" ref="C121:C184" si="16">IF(G121&gt;1,C120,"")</f>
        <v/>
      </c>
      <c r="D121" s="5" t="str">
        <f t="shared" si="12"/>
        <v/>
      </c>
      <c r="E121" s="78" t="str">
        <f t="shared" si="14"/>
        <v/>
      </c>
      <c r="F121" s="78" t="str">
        <f>IF(E121="","",IF(E121&lt;Categorie!$A$6,"Non Ammesso",IF(A121="M",VLOOKUP(E121,Categorie!$A$6:$C$17,2),IF(A121="F",VLOOKUP(E121,Categorie!$A$6:$C$17,3),""))))</f>
        <v/>
      </c>
      <c r="G121" s="141"/>
      <c r="H121" s="141"/>
      <c r="I121" s="143"/>
      <c r="J121" s="143"/>
      <c r="K121" s="143"/>
      <c r="L121" s="78" t="str">
        <f t="shared" ref="L121:L184" si="17">IF(G121&lt;&gt;"",$C$12,"")</f>
        <v/>
      </c>
      <c r="M121" s="79" t="str">
        <f t="shared" ref="M121:M184" si="18">IF(G121&lt;&gt;"",$I$12,"")</f>
        <v/>
      </c>
    </row>
    <row r="122" spans="1:13" x14ac:dyDescent="0.2">
      <c r="A122" s="4" t="str">
        <f t="shared" si="13"/>
        <v/>
      </c>
      <c r="B122" s="5" t="str">
        <f t="shared" si="15"/>
        <v/>
      </c>
      <c r="C122" s="5" t="str">
        <f t="shared" si="16"/>
        <v/>
      </c>
      <c r="D122" s="5" t="str">
        <f t="shared" si="12"/>
        <v/>
      </c>
      <c r="E122" s="78" t="str">
        <f t="shared" si="14"/>
        <v/>
      </c>
      <c r="F122" s="78" t="str">
        <f>IF(E122="","",IF(E122&lt;Categorie!$A$6,"Non Ammesso",IF(A122="M",VLOOKUP(E122,Categorie!$A$6:$C$17,2),IF(A122="F",VLOOKUP(E122,Categorie!$A$6:$C$17,3),""))))</f>
        <v/>
      </c>
      <c r="G122" s="141"/>
      <c r="H122" s="141"/>
      <c r="I122" s="143"/>
      <c r="J122" s="143"/>
      <c r="K122" s="143"/>
      <c r="L122" s="78" t="str">
        <f t="shared" si="17"/>
        <v/>
      </c>
      <c r="M122" s="79" t="str">
        <f t="shared" si="18"/>
        <v/>
      </c>
    </row>
    <row r="123" spans="1:13" x14ac:dyDescent="0.2">
      <c r="A123" s="4" t="str">
        <f t="shared" si="13"/>
        <v/>
      </c>
      <c r="B123" s="5" t="str">
        <f t="shared" si="15"/>
        <v/>
      </c>
      <c r="C123" s="5" t="str">
        <f t="shared" si="16"/>
        <v/>
      </c>
      <c r="D123" s="5" t="str">
        <f t="shared" si="12"/>
        <v/>
      </c>
      <c r="E123" s="78" t="str">
        <f t="shared" si="14"/>
        <v/>
      </c>
      <c r="F123" s="78" t="str">
        <f>IF(E123="","",IF(E123&lt;Categorie!$A$6,"Non Ammesso",IF(A123="M",VLOOKUP(E123,Categorie!$A$6:$C$17,2),IF(A123="F",VLOOKUP(E123,Categorie!$A$6:$C$17,3),""))))</f>
        <v/>
      </c>
      <c r="G123" s="141"/>
      <c r="H123" s="141"/>
      <c r="I123" s="143"/>
      <c r="J123" s="143"/>
      <c r="K123" s="143"/>
      <c r="L123" s="78" t="str">
        <f t="shared" si="17"/>
        <v/>
      </c>
      <c r="M123" s="79" t="str">
        <f t="shared" si="18"/>
        <v/>
      </c>
    </row>
    <row r="124" spans="1:13" x14ac:dyDescent="0.2">
      <c r="A124" s="4" t="str">
        <f t="shared" si="13"/>
        <v/>
      </c>
      <c r="B124" s="5" t="str">
        <f t="shared" si="15"/>
        <v/>
      </c>
      <c r="C124" s="5" t="str">
        <f t="shared" si="16"/>
        <v/>
      </c>
      <c r="D124" s="5" t="str">
        <f t="shared" si="12"/>
        <v/>
      </c>
      <c r="E124" s="78" t="str">
        <f t="shared" si="14"/>
        <v/>
      </c>
      <c r="F124" s="78" t="str">
        <f>IF(E124="","",IF(E124&lt;Categorie!$A$6,"Non Ammesso",IF(A124="M",VLOOKUP(E124,Categorie!$A$6:$C$17,2),IF(A124="F",VLOOKUP(E124,Categorie!$A$6:$C$17,3),""))))</f>
        <v/>
      </c>
      <c r="G124" s="141"/>
      <c r="H124" s="141"/>
      <c r="I124" s="143"/>
      <c r="J124" s="143"/>
      <c r="K124" s="143"/>
      <c r="L124" s="78" t="str">
        <f t="shared" si="17"/>
        <v/>
      </c>
      <c r="M124" s="79" t="str">
        <f t="shared" si="18"/>
        <v/>
      </c>
    </row>
    <row r="125" spans="1:13" x14ac:dyDescent="0.2">
      <c r="A125" s="4" t="str">
        <f t="shared" si="13"/>
        <v/>
      </c>
      <c r="B125" s="5" t="str">
        <f t="shared" si="15"/>
        <v/>
      </c>
      <c r="C125" s="5" t="str">
        <f t="shared" si="16"/>
        <v/>
      </c>
      <c r="D125" s="5" t="str">
        <f t="shared" si="12"/>
        <v/>
      </c>
      <c r="E125" s="78" t="str">
        <f t="shared" si="14"/>
        <v/>
      </c>
      <c r="F125" s="78" t="str">
        <f>IF(E125="","",IF(E125&lt;Categorie!$A$6,"Non Ammesso",IF(A125="M",VLOOKUP(E125,Categorie!$A$6:$C$17,2),IF(A125="F",VLOOKUP(E125,Categorie!$A$6:$C$17,3),""))))</f>
        <v/>
      </c>
      <c r="G125" s="141"/>
      <c r="H125" s="141"/>
      <c r="I125" s="143"/>
      <c r="J125" s="143"/>
      <c r="K125" s="143"/>
      <c r="L125" s="78" t="str">
        <f t="shared" si="17"/>
        <v/>
      </c>
      <c r="M125" s="79" t="str">
        <f t="shared" si="18"/>
        <v/>
      </c>
    </row>
    <row r="126" spans="1:13" x14ac:dyDescent="0.2">
      <c r="A126" s="4" t="str">
        <f t="shared" si="13"/>
        <v/>
      </c>
      <c r="B126" s="5" t="str">
        <f t="shared" si="15"/>
        <v/>
      </c>
      <c r="C126" s="5" t="str">
        <f t="shared" si="16"/>
        <v/>
      </c>
      <c r="D126" s="5" t="str">
        <f t="shared" si="12"/>
        <v/>
      </c>
      <c r="E126" s="78" t="str">
        <f t="shared" si="14"/>
        <v/>
      </c>
      <c r="F126" s="78" t="str">
        <f>IF(E126="","",IF(E126&lt;Categorie!$A$6,"Non Ammesso",IF(A126="M",VLOOKUP(E126,Categorie!$A$6:$C$17,2),IF(A126="F",VLOOKUP(E126,Categorie!$A$6:$C$17,3),""))))</f>
        <v/>
      </c>
      <c r="G126" s="141"/>
      <c r="H126" s="141"/>
      <c r="I126" s="143"/>
      <c r="J126" s="143"/>
      <c r="K126" s="143"/>
      <c r="L126" s="78" t="str">
        <f t="shared" si="17"/>
        <v/>
      </c>
      <c r="M126" s="79" t="str">
        <f t="shared" si="18"/>
        <v/>
      </c>
    </row>
    <row r="127" spans="1:13" x14ac:dyDescent="0.2">
      <c r="A127" s="4" t="str">
        <f t="shared" si="13"/>
        <v/>
      </c>
      <c r="B127" s="5" t="str">
        <f t="shared" si="15"/>
        <v/>
      </c>
      <c r="C127" s="5" t="str">
        <f t="shared" si="16"/>
        <v/>
      </c>
      <c r="D127" s="5" t="str">
        <f t="shared" si="12"/>
        <v/>
      </c>
      <c r="E127" s="78" t="str">
        <f t="shared" si="14"/>
        <v/>
      </c>
      <c r="F127" s="78" t="str">
        <f>IF(E127="","",IF(E127&lt;Categorie!$A$6,"Non Ammesso",IF(A127="M",VLOOKUP(E127,Categorie!$A$6:$C$17,2),IF(A127="F",VLOOKUP(E127,Categorie!$A$6:$C$17,3),""))))</f>
        <v/>
      </c>
      <c r="G127" s="141"/>
      <c r="H127" s="141"/>
      <c r="I127" s="143"/>
      <c r="J127" s="143"/>
      <c r="K127" s="143"/>
      <c r="L127" s="78" t="str">
        <f t="shared" si="17"/>
        <v/>
      </c>
      <c r="M127" s="79" t="str">
        <f t="shared" si="18"/>
        <v/>
      </c>
    </row>
    <row r="128" spans="1:13" x14ac:dyDescent="0.2">
      <c r="A128" s="4" t="str">
        <f t="shared" si="13"/>
        <v/>
      </c>
      <c r="B128" s="5" t="str">
        <f t="shared" si="15"/>
        <v/>
      </c>
      <c r="C128" s="5" t="str">
        <f t="shared" si="16"/>
        <v/>
      </c>
      <c r="D128" s="5" t="str">
        <f t="shared" si="12"/>
        <v/>
      </c>
      <c r="E128" s="78" t="str">
        <f t="shared" si="14"/>
        <v/>
      </c>
      <c r="F128" s="78" t="str">
        <f>IF(E128="","",IF(E128&lt;Categorie!$A$6,"Non Ammesso",IF(A128="M",VLOOKUP(E128,Categorie!$A$6:$C$17,2),IF(A128="F",VLOOKUP(E128,Categorie!$A$6:$C$17,3),""))))</f>
        <v/>
      </c>
      <c r="G128" s="141"/>
      <c r="H128" s="141"/>
      <c r="I128" s="143"/>
      <c r="J128" s="143"/>
      <c r="K128" s="143"/>
      <c r="L128" s="78" t="str">
        <f t="shared" si="17"/>
        <v/>
      </c>
      <c r="M128" s="79" t="str">
        <f t="shared" si="18"/>
        <v/>
      </c>
    </row>
    <row r="129" spans="1:13" x14ac:dyDescent="0.2">
      <c r="A129" s="4" t="str">
        <f t="shared" si="13"/>
        <v/>
      </c>
      <c r="B129" s="5" t="str">
        <f t="shared" si="15"/>
        <v/>
      </c>
      <c r="C129" s="5" t="str">
        <f t="shared" si="16"/>
        <v/>
      </c>
      <c r="D129" s="5" t="str">
        <f t="shared" si="12"/>
        <v/>
      </c>
      <c r="E129" s="78" t="str">
        <f t="shared" si="14"/>
        <v/>
      </c>
      <c r="F129" s="78" t="str">
        <f>IF(E129="","",IF(E129&lt;Categorie!$A$6,"Non Ammesso",IF(A129="M",VLOOKUP(E129,Categorie!$A$6:$C$17,2),IF(A129="F",VLOOKUP(E129,Categorie!$A$6:$C$17,3),""))))</f>
        <v/>
      </c>
      <c r="G129" s="141"/>
      <c r="H129" s="141"/>
      <c r="I129" s="143"/>
      <c r="J129" s="143"/>
      <c r="K129" s="143"/>
      <c r="L129" s="78" t="str">
        <f t="shared" si="17"/>
        <v/>
      </c>
      <c r="M129" s="79" t="str">
        <f t="shared" si="18"/>
        <v/>
      </c>
    </row>
    <row r="130" spans="1:13" x14ac:dyDescent="0.2">
      <c r="A130" s="4" t="str">
        <f t="shared" si="13"/>
        <v/>
      </c>
      <c r="B130" s="5" t="str">
        <f t="shared" si="15"/>
        <v/>
      </c>
      <c r="C130" s="5" t="str">
        <f t="shared" si="16"/>
        <v/>
      </c>
      <c r="D130" s="5" t="str">
        <f t="shared" si="12"/>
        <v/>
      </c>
      <c r="E130" s="78" t="str">
        <f t="shared" si="14"/>
        <v/>
      </c>
      <c r="F130" s="78" t="str">
        <f>IF(E130="","",IF(E130&lt;Categorie!$A$6,"Non Ammesso",IF(A130="M",VLOOKUP(E130,Categorie!$A$6:$C$17,2),IF(A130="F",VLOOKUP(E130,Categorie!$A$6:$C$17,3),""))))</f>
        <v/>
      </c>
      <c r="G130" s="141"/>
      <c r="H130" s="141"/>
      <c r="I130" s="143"/>
      <c r="J130" s="143"/>
      <c r="K130" s="143"/>
      <c r="L130" s="78" t="str">
        <f t="shared" si="17"/>
        <v/>
      </c>
      <c r="M130" s="79" t="str">
        <f t="shared" si="18"/>
        <v/>
      </c>
    </row>
    <row r="131" spans="1:13" x14ac:dyDescent="0.2">
      <c r="A131" s="4" t="str">
        <f t="shared" si="13"/>
        <v/>
      </c>
      <c r="B131" s="5" t="str">
        <f t="shared" si="15"/>
        <v/>
      </c>
      <c r="C131" s="5" t="str">
        <f t="shared" si="16"/>
        <v/>
      </c>
      <c r="D131" s="5" t="str">
        <f t="shared" si="12"/>
        <v/>
      </c>
      <c r="E131" s="78" t="str">
        <f t="shared" si="14"/>
        <v/>
      </c>
      <c r="F131" s="78" t="str">
        <f>IF(E131="","",IF(E131&lt;Categorie!$A$6,"Non Ammesso",IF(A131="M",VLOOKUP(E131,Categorie!$A$6:$C$17,2),IF(A131="F",VLOOKUP(E131,Categorie!$A$6:$C$17,3),""))))</f>
        <v/>
      </c>
      <c r="G131" s="141"/>
      <c r="H131" s="141"/>
      <c r="I131" s="143"/>
      <c r="J131" s="143"/>
      <c r="K131" s="143"/>
      <c r="L131" s="78" t="str">
        <f t="shared" si="17"/>
        <v/>
      </c>
      <c r="M131" s="79" t="str">
        <f t="shared" si="18"/>
        <v/>
      </c>
    </row>
    <row r="132" spans="1:13" x14ac:dyDescent="0.2">
      <c r="A132" s="4" t="str">
        <f t="shared" si="13"/>
        <v/>
      </c>
      <c r="B132" s="5" t="str">
        <f t="shared" si="15"/>
        <v/>
      </c>
      <c r="C132" s="5" t="str">
        <f t="shared" si="16"/>
        <v/>
      </c>
      <c r="D132" s="5" t="str">
        <f t="shared" si="12"/>
        <v/>
      </c>
      <c r="E132" s="78" t="str">
        <f t="shared" si="14"/>
        <v/>
      </c>
      <c r="F132" s="78" t="str">
        <f>IF(E132="","",IF(E132&lt;Categorie!$A$6,"Non Ammesso",IF(A132="M",VLOOKUP(E132,Categorie!$A$6:$C$17,2),IF(A132="F",VLOOKUP(E132,Categorie!$A$6:$C$17,3),""))))</f>
        <v/>
      </c>
      <c r="G132" s="141"/>
      <c r="H132" s="141"/>
      <c r="I132" s="143"/>
      <c r="J132" s="143"/>
      <c r="K132" s="143"/>
      <c r="L132" s="78" t="str">
        <f t="shared" si="17"/>
        <v/>
      </c>
      <c r="M132" s="79" t="str">
        <f t="shared" si="18"/>
        <v/>
      </c>
    </row>
    <row r="133" spans="1:13" x14ac:dyDescent="0.2">
      <c r="A133" s="4" t="str">
        <f t="shared" si="13"/>
        <v/>
      </c>
      <c r="B133" s="5" t="str">
        <f t="shared" si="15"/>
        <v/>
      </c>
      <c r="C133" s="5" t="str">
        <f t="shared" si="16"/>
        <v/>
      </c>
      <c r="D133" s="5" t="str">
        <f t="shared" si="12"/>
        <v/>
      </c>
      <c r="E133" s="78" t="str">
        <f t="shared" si="14"/>
        <v/>
      </c>
      <c r="F133" s="78" t="str">
        <f>IF(E133="","",IF(E133&lt;Categorie!$A$6,"Non Ammesso",IF(A133="M",VLOOKUP(E133,Categorie!$A$6:$C$17,2),IF(A133="F",VLOOKUP(E133,Categorie!$A$6:$C$17,3),""))))</f>
        <v/>
      </c>
      <c r="G133" s="141"/>
      <c r="H133" s="141"/>
      <c r="I133" s="143"/>
      <c r="J133" s="143"/>
      <c r="K133" s="143"/>
      <c r="L133" s="78" t="str">
        <f t="shared" si="17"/>
        <v/>
      </c>
      <c r="M133" s="79" t="str">
        <f t="shared" si="18"/>
        <v/>
      </c>
    </row>
    <row r="134" spans="1:13" x14ac:dyDescent="0.2">
      <c r="A134" s="4" t="str">
        <f t="shared" si="13"/>
        <v/>
      </c>
      <c r="B134" s="5" t="str">
        <f t="shared" si="15"/>
        <v/>
      </c>
      <c r="C134" s="5" t="str">
        <f t="shared" si="16"/>
        <v/>
      </c>
      <c r="D134" s="5" t="str">
        <f t="shared" si="12"/>
        <v/>
      </c>
      <c r="E134" s="78" t="str">
        <f t="shared" si="14"/>
        <v/>
      </c>
      <c r="F134" s="78" t="str">
        <f>IF(E134="","",IF(E134&lt;Categorie!$A$6,"Non Ammesso",IF(A134="M",VLOOKUP(E134,Categorie!$A$6:$C$17,2),IF(A134="F",VLOOKUP(E134,Categorie!$A$6:$C$17,3),""))))</f>
        <v/>
      </c>
      <c r="G134" s="141"/>
      <c r="H134" s="141"/>
      <c r="I134" s="143"/>
      <c r="J134" s="143"/>
      <c r="K134" s="143"/>
      <c r="L134" s="78" t="str">
        <f t="shared" si="17"/>
        <v/>
      </c>
      <c r="M134" s="79" t="str">
        <f t="shared" si="18"/>
        <v/>
      </c>
    </row>
    <row r="135" spans="1:13" x14ac:dyDescent="0.2">
      <c r="A135" s="4" t="str">
        <f t="shared" si="13"/>
        <v/>
      </c>
      <c r="B135" s="5" t="str">
        <f t="shared" si="15"/>
        <v/>
      </c>
      <c r="C135" s="5" t="str">
        <f t="shared" si="16"/>
        <v/>
      </c>
      <c r="D135" s="5" t="str">
        <f t="shared" si="12"/>
        <v/>
      </c>
      <c r="E135" s="78" t="str">
        <f t="shared" si="14"/>
        <v/>
      </c>
      <c r="F135" s="78" t="str">
        <f>IF(E135="","",IF(E135&lt;Categorie!$A$6,"Non Ammesso",IF(A135="M",VLOOKUP(E135,Categorie!$A$6:$C$17,2),IF(A135="F",VLOOKUP(E135,Categorie!$A$6:$C$17,3),""))))</f>
        <v/>
      </c>
      <c r="G135" s="141"/>
      <c r="H135" s="141"/>
      <c r="I135" s="143"/>
      <c r="J135" s="143"/>
      <c r="K135" s="143"/>
      <c r="L135" s="78" t="str">
        <f t="shared" si="17"/>
        <v/>
      </c>
      <c r="M135" s="79" t="str">
        <f t="shared" si="18"/>
        <v/>
      </c>
    </row>
    <row r="136" spans="1:13" x14ac:dyDescent="0.2">
      <c r="A136" s="4" t="str">
        <f t="shared" si="13"/>
        <v/>
      </c>
      <c r="B136" s="5" t="str">
        <f t="shared" si="15"/>
        <v/>
      </c>
      <c r="C136" s="5" t="str">
        <f t="shared" si="16"/>
        <v/>
      </c>
      <c r="D136" s="5" t="str">
        <f t="shared" si="12"/>
        <v/>
      </c>
      <c r="E136" s="78" t="str">
        <f t="shared" si="14"/>
        <v/>
      </c>
      <c r="F136" s="78" t="str">
        <f>IF(E136="","",IF(E136&lt;Categorie!$A$6,"Non Ammesso",IF(A136="M",VLOOKUP(E136,Categorie!$A$6:$C$17,2),IF(A136="F",VLOOKUP(E136,Categorie!$A$6:$C$17,3),""))))</f>
        <v/>
      </c>
      <c r="G136" s="141"/>
      <c r="H136" s="141"/>
      <c r="I136" s="143"/>
      <c r="J136" s="143"/>
      <c r="K136" s="143"/>
      <c r="L136" s="78" t="str">
        <f t="shared" si="17"/>
        <v/>
      </c>
      <c r="M136" s="79" t="str">
        <f t="shared" si="18"/>
        <v/>
      </c>
    </row>
    <row r="137" spans="1:13" x14ac:dyDescent="0.2">
      <c r="A137" s="4" t="str">
        <f t="shared" si="13"/>
        <v/>
      </c>
      <c r="B137" s="5" t="str">
        <f t="shared" si="15"/>
        <v/>
      </c>
      <c r="C137" s="5" t="str">
        <f t="shared" si="16"/>
        <v/>
      </c>
      <c r="D137" s="5" t="str">
        <f t="shared" si="12"/>
        <v/>
      </c>
      <c r="E137" s="78" t="str">
        <f t="shared" si="14"/>
        <v/>
      </c>
      <c r="F137" s="78" t="str">
        <f>IF(E137="","",IF(E137&lt;Categorie!$A$6,"Non Ammesso",IF(A137="M",VLOOKUP(E137,Categorie!$A$6:$C$17,2),IF(A137="F",VLOOKUP(E137,Categorie!$A$6:$C$17,3),""))))</f>
        <v/>
      </c>
      <c r="G137" s="141"/>
      <c r="H137" s="141"/>
      <c r="I137" s="143"/>
      <c r="J137" s="143"/>
      <c r="K137" s="143"/>
      <c r="L137" s="78" t="str">
        <f t="shared" si="17"/>
        <v/>
      </c>
      <c r="M137" s="79" t="str">
        <f t="shared" si="18"/>
        <v/>
      </c>
    </row>
    <row r="138" spans="1:13" x14ac:dyDescent="0.2">
      <c r="A138" s="4" t="str">
        <f t="shared" si="13"/>
        <v/>
      </c>
      <c r="B138" s="5" t="str">
        <f t="shared" si="15"/>
        <v/>
      </c>
      <c r="C138" s="5" t="str">
        <f t="shared" si="16"/>
        <v/>
      </c>
      <c r="D138" s="5" t="str">
        <f t="shared" si="12"/>
        <v/>
      </c>
      <c r="E138" s="78" t="str">
        <f t="shared" si="14"/>
        <v/>
      </c>
      <c r="F138" s="78" t="str">
        <f>IF(E138="","",IF(E138&lt;Categorie!$A$6,"Non Ammesso",IF(A138="M",VLOOKUP(E138,Categorie!$A$6:$C$17,2),IF(A138="F",VLOOKUP(E138,Categorie!$A$6:$C$17,3),""))))</f>
        <v/>
      </c>
      <c r="G138" s="141"/>
      <c r="H138" s="141"/>
      <c r="I138" s="143"/>
      <c r="J138" s="143"/>
      <c r="K138" s="143"/>
      <c r="L138" s="78" t="str">
        <f t="shared" si="17"/>
        <v/>
      </c>
      <c r="M138" s="79" t="str">
        <f t="shared" si="18"/>
        <v/>
      </c>
    </row>
    <row r="139" spans="1:13" x14ac:dyDescent="0.2">
      <c r="A139" s="4" t="str">
        <f t="shared" si="13"/>
        <v/>
      </c>
      <c r="B139" s="5" t="str">
        <f t="shared" si="15"/>
        <v/>
      </c>
      <c r="C139" s="5" t="str">
        <f t="shared" si="16"/>
        <v/>
      </c>
      <c r="D139" s="5" t="str">
        <f t="shared" si="12"/>
        <v/>
      </c>
      <c r="E139" s="78" t="str">
        <f t="shared" si="14"/>
        <v/>
      </c>
      <c r="F139" s="78" t="str">
        <f>IF(E139="","",IF(E139&lt;Categorie!$A$6,"Non Ammesso",IF(A139="M",VLOOKUP(E139,Categorie!$A$6:$C$17,2),IF(A139="F",VLOOKUP(E139,Categorie!$A$6:$C$17,3),""))))</f>
        <v/>
      </c>
      <c r="G139" s="141"/>
      <c r="H139" s="141"/>
      <c r="I139" s="143"/>
      <c r="J139" s="143"/>
      <c r="K139" s="143"/>
      <c r="L139" s="78" t="str">
        <f t="shared" si="17"/>
        <v/>
      </c>
      <c r="M139" s="79" t="str">
        <f t="shared" si="18"/>
        <v/>
      </c>
    </row>
    <row r="140" spans="1:13" x14ac:dyDescent="0.2">
      <c r="A140" s="4" t="str">
        <f t="shared" si="13"/>
        <v/>
      </c>
      <c r="B140" s="5" t="str">
        <f t="shared" si="15"/>
        <v/>
      </c>
      <c r="C140" s="5" t="str">
        <f t="shared" si="16"/>
        <v/>
      </c>
      <c r="D140" s="5" t="str">
        <f t="shared" si="12"/>
        <v/>
      </c>
      <c r="E140" s="78" t="str">
        <f t="shared" si="14"/>
        <v/>
      </c>
      <c r="F140" s="78" t="str">
        <f>IF(E140="","",IF(E140&lt;Categorie!$A$6,"Non Ammesso",IF(A140="M",VLOOKUP(E140,Categorie!$A$6:$C$17,2),IF(A140="F",VLOOKUP(E140,Categorie!$A$6:$C$17,3),""))))</f>
        <v/>
      </c>
      <c r="G140" s="141"/>
      <c r="H140" s="141"/>
      <c r="I140" s="143"/>
      <c r="J140" s="143"/>
      <c r="K140" s="143"/>
      <c r="L140" s="78" t="str">
        <f t="shared" si="17"/>
        <v/>
      </c>
      <c r="M140" s="79" t="str">
        <f t="shared" si="18"/>
        <v/>
      </c>
    </row>
    <row r="141" spans="1:13" x14ac:dyDescent="0.2">
      <c r="A141" s="4" t="str">
        <f t="shared" si="13"/>
        <v/>
      </c>
      <c r="B141" s="5" t="str">
        <f t="shared" si="15"/>
        <v/>
      </c>
      <c r="C141" s="5" t="str">
        <f t="shared" si="16"/>
        <v/>
      </c>
      <c r="D141" s="5" t="str">
        <f t="shared" si="12"/>
        <v/>
      </c>
      <c r="E141" s="78" t="str">
        <f t="shared" si="14"/>
        <v/>
      </c>
      <c r="F141" s="78" t="str">
        <f>IF(E141="","",IF(E141&lt;Categorie!$A$6,"Non Ammesso",IF(A141="M",VLOOKUP(E141,Categorie!$A$6:$C$17,2),IF(A141="F",VLOOKUP(E141,Categorie!$A$6:$C$17,3),""))))</f>
        <v/>
      </c>
      <c r="G141" s="141"/>
      <c r="H141" s="141"/>
      <c r="I141" s="143"/>
      <c r="J141" s="143"/>
      <c r="K141" s="143"/>
      <c r="L141" s="78" t="str">
        <f t="shared" si="17"/>
        <v/>
      </c>
      <c r="M141" s="79" t="str">
        <f t="shared" si="18"/>
        <v/>
      </c>
    </row>
    <row r="142" spans="1:13" x14ac:dyDescent="0.2">
      <c r="A142" s="4" t="str">
        <f t="shared" si="13"/>
        <v/>
      </c>
      <c r="B142" s="5" t="str">
        <f t="shared" si="15"/>
        <v/>
      </c>
      <c r="C142" s="5" t="str">
        <f t="shared" si="16"/>
        <v/>
      </c>
      <c r="D142" s="5" t="str">
        <f t="shared" si="12"/>
        <v/>
      </c>
      <c r="E142" s="78" t="str">
        <f t="shared" si="14"/>
        <v/>
      </c>
      <c r="F142" s="78" t="str">
        <f>IF(E142="","",IF(E142&lt;Categorie!$A$6,"Non Ammesso",IF(A142="M",VLOOKUP(E142,Categorie!$A$6:$C$17,2),IF(A142="F",VLOOKUP(E142,Categorie!$A$6:$C$17,3),""))))</f>
        <v/>
      </c>
      <c r="G142" s="141"/>
      <c r="H142" s="141"/>
      <c r="I142" s="143"/>
      <c r="J142" s="143"/>
      <c r="K142" s="143"/>
      <c r="L142" s="78" t="str">
        <f t="shared" si="17"/>
        <v/>
      </c>
      <c r="M142" s="79" t="str">
        <f t="shared" si="18"/>
        <v/>
      </c>
    </row>
    <row r="143" spans="1:13" x14ac:dyDescent="0.2">
      <c r="A143" s="4" t="str">
        <f t="shared" si="13"/>
        <v/>
      </c>
      <c r="B143" s="5" t="str">
        <f t="shared" si="15"/>
        <v/>
      </c>
      <c r="C143" s="5" t="str">
        <f t="shared" si="16"/>
        <v/>
      </c>
      <c r="D143" s="5" t="str">
        <f t="shared" si="12"/>
        <v/>
      </c>
      <c r="E143" s="78" t="str">
        <f t="shared" si="14"/>
        <v/>
      </c>
      <c r="F143" s="78" t="str">
        <f>IF(E143="","",IF(E143&lt;Categorie!$A$6,"Non Ammesso",IF(A143="M",VLOOKUP(E143,Categorie!$A$6:$C$17,2),IF(A143="F",VLOOKUP(E143,Categorie!$A$6:$C$17,3),""))))</f>
        <v/>
      </c>
      <c r="G143" s="141"/>
      <c r="H143" s="141"/>
      <c r="I143" s="143"/>
      <c r="J143" s="143"/>
      <c r="K143" s="143"/>
      <c r="L143" s="78" t="str">
        <f t="shared" si="17"/>
        <v/>
      </c>
      <c r="M143" s="79" t="str">
        <f t="shared" si="18"/>
        <v/>
      </c>
    </row>
    <row r="144" spans="1:13" x14ac:dyDescent="0.2">
      <c r="A144" s="4" t="str">
        <f t="shared" si="13"/>
        <v/>
      </c>
      <c r="B144" s="5" t="str">
        <f t="shared" si="15"/>
        <v/>
      </c>
      <c r="C144" s="5" t="str">
        <f t="shared" si="16"/>
        <v/>
      </c>
      <c r="D144" s="5" t="str">
        <f t="shared" si="12"/>
        <v/>
      </c>
      <c r="E144" s="78" t="str">
        <f t="shared" si="14"/>
        <v/>
      </c>
      <c r="F144" s="78" t="str">
        <f>IF(E144="","",IF(E144&lt;Categorie!$A$6,"Non Ammesso",IF(A144="M",VLOOKUP(E144,Categorie!$A$6:$C$17,2),IF(A144="F",VLOOKUP(E144,Categorie!$A$6:$C$17,3),""))))</f>
        <v/>
      </c>
      <c r="G144" s="141"/>
      <c r="H144" s="141"/>
      <c r="I144" s="143"/>
      <c r="J144" s="143"/>
      <c r="K144" s="143"/>
      <c r="L144" s="78" t="str">
        <f t="shared" si="17"/>
        <v/>
      </c>
      <c r="M144" s="79" t="str">
        <f t="shared" si="18"/>
        <v/>
      </c>
    </row>
    <row r="145" spans="1:13" x14ac:dyDescent="0.2">
      <c r="A145" s="4" t="str">
        <f t="shared" si="13"/>
        <v/>
      </c>
      <c r="B145" s="5" t="str">
        <f t="shared" si="15"/>
        <v/>
      </c>
      <c r="C145" s="5" t="str">
        <f t="shared" si="16"/>
        <v/>
      </c>
      <c r="D145" s="5" t="str">
        <f t="shared" si="12"/>
        <v/>
      </c>
      <c r="E145" s="78" t="str">
        <f t="shared" si="14"/>
        <v/>
      </c>
      <c r="F145" s="78" t="str">
        <f>IF(E145="","",IF(E145&lt;Categorie!$A$6,"Non Ammesso",IF(A145="M",VLOOKUP(E145,Categorie!$A$6:$C$17,2),IF(A145="F",VLOOKUP(E145,Categorie!$A$6:$C$17,3),""))))</f>
        <v/>
      </c>
      <c r="G145" s="141"/>
      <c r="H145" s="141"/>
      <c r="I145" s="143"/>
      <c r="J145" s="143"/>
      <c r="K145" s="143"/>
      <c r="L145" s="78" t="str">
        <f t="shared" si="17"/>
        <v/>
      </c>
      <c r="M145" s="79" t="str">
        <f t="shared" si="18"/>
        <v/>
      </c>
    </row>
    <row r="146" spans="1:13" x14ac:dyDescent="0.2">
      <c r="A146" s="4" t="str">
        <f t="shared" si="13"/>
        <v/>
      </c>
      <c r="B146" s="5" t="str">
        <f t="shared" si="15"/>
        <v/>
      </c>
      <c r="C146" s="5" t="str">
        <f t="shared" si="16"/>
        <v/>
      </c>
      <c r="D146" s="5" t="str">
        <f t="shared" si="12"/>
        <v/>
      </c>
      <c r="E146" s="78" t="str">
        <f t="shared" si="14"/>
        <v/>
      </c>
      <c r="F146" s="78" t="str">
        <f>IF(E146="","",IF(E146&lt;Categorie!$A$6,"Non Ammesso",IF(A146="M",VLOOKUP(E146,Categorie!$A$6:$C$17,2),IF(A146="F",VLOOKUP(E146,Categorie!$A$6:$C$17,3),""))))</f>
        <v/>
      </c>
      <c r="G146" s="141"/>
      <c r="H146" s="141"/>
      <c r="I146" s="143"/>
      <c r="J146" s="143"/>
      <c r="K146" s="143"/>
      <c r="L146" s="78" t="str">
        <f t="shared" si="17"/>
        <v/>
      </c>
      <c r="M146" s="79" t="str">
        <f t="shared" si="18"/>
        <v/>
      </c>
    </row>
    <row r="147" spans="1:13" x14ac:dyDescent="0.2">
      <c r="A147" s="4" t="str">
        <f t="shared" si="13"/>
        <v/>
      </c>
      <c r="B147" s="5" t="str">
        <f t="shared" si="15"/>
        <v/>
      </c>
      <c r="C147" s="5" t="str">
        <f t="shared" si="16"/>
        <v/>
      </c>
      <c r="D147" s="5" t="str">
        <f t="shared" si="12"/>
        <v/>
      </c>
      <c r="E147" s="78" t="str">
        <f t="shared" si="14"/>
        <v/>
      </c>
      <c r="F147" s="78" t="str">
        <f>IF(E147="","",IF(E147&lt;Categorie!$A$6,"Non Ammesso",IF(A147="M",VLOOKUP(E147,Categorie!$A$6:$C$17,2),IF(A147="F",VLOOKUP(E147,Categorie!$A$6:$C$17,3),""))))</f>
        <v/>
      </c>
      <c r="G147" s="141"/>
      <c r="H147" s="141"/>
      <c r="I147" s="143"/>
      <c r="J147" s="143"/>
      <c r="K147" s="143"/>
      <c r="L147" s="78" t="str">
        <f t="shared" si="17"/>
        <v/>
      </c>
      <c r="M147" s="79" t="str">
        <f t="shared" si="18"/>
        <v/>
      </c>
    </row>
    <row r="148" spans="1:13" x14ac:dyDescent="0.2">
      <c r="A148" s="4" t="str">
        <f t="shared" si="13"/>
        <v/>
      </c>
      <c r="B148" s="5" t="str">
        <f t="shared" si="15"/>
        <v/>
      </c>
      <c r="C148" s="5" t="str">
        <f t="shared" si="16"/>
        <v/>
      </c>
      <c r="D148" s="5" t="str">
        <f t="shared" si="12"/>
        <v/>
      </c>
      <c r="E148" s="78" t="str">
        <f t="shared" si="14"/>
        <v/>
      </c>
      <c r="F148" s="78" t="str">
        <f>IF(E148="","",IF(E148&lt;Categorie!$A$6,"Non Ammesso",IF(A148="M",VLOOKUP(E148,Categorie!$A$6:$C$17,2),IF(A148="F",VLOOKUP(E148,Categorie!$A$6:$C$17,3),""))))</f>
        <v/>
      </c>
      <c r="G148" s="141"/>
      <c r="H148" s="141"/>
      <c r="I148" s="143"/>
      <c r="J148" s="143"/>
      <c r="K148" s="143"/>
      <c r="L148" s="78" t="str">
        <f t="shared" si="17"/>
        <v/>
      </c>
      <c r="M148" s="79" t="str">
        <f t="shared" si="18"/>
        <v/>
      </c>
    </row>
    <row r="149" spans="1:13" x14ac:dyDescent="0.2">
      <c r="A149" s="4" t="str">
        <f t="shared" si="13"/>
        <v/>
      </c>
      <c r="B149" s="5" t="str">
        <f t="shared" si="15"/>
        <v/>
      </c>
      <c r="C149" s="5" t="str">
        <f t="shared" si="16"/>
        <v/>
      </c>
      <c r="D149" s="5" t="str">
        <f t="shared" si="12"/>
        <v/>
      </c>
      <c r="E149" s="78" t="str">
        <f t="shared" si="14"/>
        <v/>
      </c>
      <c r="F149" s="78" t="str">
        <f>IF(E149="","",IF(E149&lt;Categorie!$A$6,"Non Ammesso",IF(A149="M",VLOOKUP(E149,Categorie!$A$6:$C$17,2),IF(A149="F",VLOOKUP(E149,Categorie!$A$6:$C$17,3),""))))</f>
        <v/>
      </c>
      <c r="G149" s="141"/>
      <c r="H149" s="141"/>
      <c r="I149" s="143"/>
      <c r="J149" s="143"/>
      <c r="K149" s="143"/>
      <c r="L149" s="78" t="str">
        <f t="shared" si="17"/>
        <v/>
      </c>
      <c r="M149" s="79" t="str">
        <f t="shared" si="18"/>
        <v/>
      </c>
    </row>
    <row r="150" spans="1:13" x14ac:dyDescent="0.2">
      <c r="A150" s="4" t="str">
        <f t="shared" si="13"/>
        <v/>
      </c>
      <c r="B150" s="5" t="str">
        <f t="shared" si="15"/>
        <v/>
      </c>
      <c r="C150" s="5" t="str">
        <f t="shared" si="16"/>
        <v/>
      </c>
      <c r="D150" s="5" t="str">
        <f t="shared" si="12"/>
        <v/>
      </c>
      <c r="E150" s="78" t="str">
        <f t="shared" si="14"/>
        <v/>
      </c>
      <c r="F150" s="78" t="str">
        <f>IF(E150="","",IF(E150&lt;Categorie!$A$6,"Non Ammesso",IF(A150="M",VLOOKUP(E150,Categorie!$A$6:$C$17,2),IF(A150="F",VLOOKUP(E150,Categorie!$A$6:$C$17,3),""))))</f>
        <v/>
      </c>
      <c r="G150" s="141"/>
      <c r="H150" s="141"/>
      <c r="I150" s="143"/>
      <c r="J150" s="143"/>
      <c r="K150" s="143"/>
      <c r="L150" s="78" t="str">
        <f t="shared" si="17"/>
        <v/>
      </c>
      <c r="M150" s="79" t="str">
        <f t="shared" si="18"/>
        <v/>
      </c>
    </row>
    <row r="151" spans="1:13" x14ac:dyDescent="0.2">
      <c r="A151" s="4" t="str">
        <f t="shared" si="13"/>
        <v/>
      </c>
      <c r="B151" s="5" t="str">
        <f t="shared" si="15"/>
        <v/>
      </c>
      <c r="C151" s="5" t="str">
        <f t="shared" si="16"/>
        <v/>
      </c>
      <c r="D151" s="5" t="str">
        <f t="shared" si="12"/>
        <v/>
      </c>
      <c r="E151" s="78" t="str">
        <f t="shared" si="14"/>
        <v/>
      </c>
      <c r="F151" s="78" t="str">
        <f>IF(E151="","",IF(E151&lt;Categorie!$A$6,"Non Ammesso",IF(A151="M",VLOOKUP(E151,Categorie!$A$6:$C$17,2),IF(A151="F",VLOOKUP(E151,Categorie!$A$6:$C$17,3),""))))</f>
        <v/>
      </c>
      <c r="G151" s="141"/>
      <c r="H151" s="141"/>
      <c r="I151" s="143"/>
      <c r="J151" s="143"/>
      <c r="K151" s="143"/>
      <c r="L151" s="78" t="str">
        <f t="shared" si="17"/>
        <v/>
      </c>
      <c r="M151" s="79" t="str">
        <f t="shared" si="18"/>
        <v/>
      </c>
    </row>
    <row r="152" spans="1:13" x14ac:dyDescent="0.2">
      <c r="A152" s="4" t="str">
        <f t="shared" si="13"/>
        <v/>
      </c>
      <c r="B152" s="5" t="str">
        <f t="shared" si="15"/>
        <v/>
      </c>
      <c r="C152" s="5" t="str">
        <f t="shared" si="16"/>
        <v/>
      </c>
      <c r="D152" s="5" t="str">
        <f t="shared" si="12"/>
        <v/>
      </c>
      <c r="E152" s="78" t="str">
        <f t="shared" si="14"/>
        <v/>
      </c>
      <c r="F152" s="78" t="str">
        <f>IF(E152="","",IF(E152&lt;Categorie!$A$6,"Non Ammesso",IF(A152="M",VLOOKUP(E152,Categorie!$A$6:$C$17,2),IF(A152="F",VLOOKUP(E152,Categorie!$A$6:$C$17,3),""))))</f>
        <v/>
      </c>
      <c r="G152" s="141"/>
      <c r="H152" s="141"/>
      <c r="I152" s="143"/>
      <c r="J152" s="143"/>
      <c r="K152" s="143"/>
      <c r="L152" s="78" t="str">
        <f t="shared" si="17"/>
        <v/>
      </c>
      <c r="M152" s="79" t="str">
        <f t="shared" si="18"/>
        <v/>
      </c>
    </row>
    <row r="153" spans="1:13" x14ac:dyDescent="0.2">
      <c r="A153" s="4" t="str">
        <f t="shared" si="13"/>
        <v/>
      </c>
      <c r="B153" s="5" t="str">
        <f t="shared" si="15"/>
        <v/>
      </c>
      <c r="C153" s="5" t="str">
        <f t="shared" si="16"/>
        <v/>
      </c>
      <c r="D153" s="5" t="str">
        <f t="shared" si="12"/>
        <v/>
      </c>
      <c r="E153" s="78" t="str">
        <f t="shared" si="14"/>
        <v/>
      </c>
      <c r="F153" s="78" t="str">
        <f>IF(E153="","",IF(E153&lt;Categorie!$A$6,"Non Ammesso",IF(A153="M",VLOOKUP(E153,Categorie!$A$6:$C$17,2),IF(A153="F",VLOOKUP(E153,Categorie!$A$6:$C$17,3),""))))</f>
        <v/>
      </c>
      <c r="G153" s="141"/>
      <c r="H153" s="141"/>
      <c r="I153" s="143"/>
      <c r="J153" s="143"/>
      <c r="K153" s="143"/>
      <c r="L153" s="78" t="str">
        <f t="shared" si="17"/>
        <v/>
      </c>
      <c r="M153" s="79" t="str">
        <f t="shared" si="18"/>
        <v/>
      </c>
    </row>
    <row r="154" spans="1:13" x14ac:dyDescent="0.2">
      <c r="A154" s="4" t="str">
        <f t="shared" si="13"/>
        <v/>
      </c>
      <c r="B154" s="5" t="str">
        <f t="shared" si="15"/>
        <v/>
      </c>
      <c r="C154" s="5" t="str">
        <f t="shared" si="16"/>
        <v/>
      </c>
      <c r="D154" s="5" t="str">
        <f t="shared" si="12"/>
        <v/>
      </c>
      <c r="E154" s="78" t="str">
        <f t="shared" si="14"/>
        <v/>
      </c>
      <c r="F154" s="78" t="str">
        <f>IF(E154="","",IF(E154&lt;Categorie!$A$6,"Non Ammesso",IF(A154="M",VLOOKUP(E154,Categorie!$A$6:$C$17,2),IF(A154="F",VLOOKUP(E154,Categorie!$A$6:$C$17,3),""))))</f>
        <v/>
      </c>
      <c r="G154" s="141"/>
      <c r="H154" s="141"/>
      <c r="I154" s="143"/>
      <c r="J154" s="143"/>
      <c r="K154" s="143"/>
      <c r="L154" s="78" t="str">
        <f t="shared" si="17"/>
        <v/>
      </c>
      <c r="M154" s="79" t="str">
        <f t="shared" si="18"/>
        <v/>
      </c>
    </row>
    <row r="155" spans="1:13" x14ac:dyDescent="0.2">
      <c r="A155" s="4" t="str">
        <f t="shared" si="13"/>
        <v/>
      </c>
      <c r="B155" s="5" t="str">
        <f t="shared" si="15"/>
        <v/>
      </c>
      <c r="C155" s="5" t="str">
        <f t="shared" si="16"/>
        <v/>
      </c>
      <c r="D155" s="5" t="str">
        <f t="shared" ref="D155:D218" si="19">IF(G155&gt;1,D154,"")</f>
        <v/>
      </c>
      <c r="E155" s="78" t="str">
        <f t="shared" si="14"/>
        <v/>
      </c>
      <c r="F155" s="78" t="str">
        <f>IF(E155="","",IF(E155&lt;Categorie!$A$6,"Non Ammesso",IF(A155="M",VLOOKUP(E155,Categorie!$A$6:$C$17,2),IF(A155="F",VLOOKUP(E155,Categorie!$A$6:$C$17,3),""))))</f>
        <v/>
      </c>
      <c r="G155" s="141"/>
      <c r="H155" s="141"/>
      <c r="I155" s="143"/>
      <c r="J155" s="143"/>
      <c r="K155" s="143"/>
      <c r="L155" s="78" t="str">
        <f t="shared" si="17"/>
        <v/>
      </c>
      <c r="M155" s="79" t="str">
        <f t="shared" si="18"/>
        <v/>
      </c>
    </row>
    <row r="156" spans="1:13" x14ac:dyDescent="0.2">
      <c r="A156" s="4" t="str">
        <f t="shared" ref="A156:A219" si="20">IF(G156&gt;1,A155,"")</f>
        <v/>
      </c>
      <c r="B156" s="5" t="str">
        <f t="shared" si="15"/>
        <v/>
      </c>
      <c r="C156" s="5" t="str">
        <f t="shared" si="16"/>
        <v/>
      </c>
      <c r="D156" s="5" t="str">
        <f t="shared" si="19"/>
        <v/>
      </c>
      <c r="E156" s="78" t="str">
        <f t="shared" si="14"/>
        <v/>
      </c>
      <c r="F156" s="78" t="str">
        <f>IF(E156="","",IF(E156&lt;Categorie!$A$6,"Non Ammesso",IF(A156="M",VLOOKUP(E156,Categorie!$A$6:$C$17,2),IF(A156="F",VLOOKUP(E156,Categorie!$A$6:$C$17,3),""))))</f>
        <v/>
      </c>
      <c r="G156" s="141"/>
      <c r="H156" s="141"/>
      <c r="I156" s="143"/>
      <c r="J156" s="143"/>
      <c r="K156" s="143"/>
      <c r="L156" s="78" t="str">
        <f t="shared" si="17"/>
        <v/>
      </c>
      <c r="M156" s="79" t="str">
        <f t="shared" si="18"/>
        <v/>
      </c>
    </row>
    <row r="157" spans="1:13" x14ac:dyDescent="0.2">
      <c r="A157" s="4" t="str">
        <f t="shared" si="20"/>
        <v/>
      </c>
      <c r="B157" s="5" t="str">
        <f t="shared" si="15"/>
        <v/>
      </c>
      <c r="C157" s="5" t="str">
        <f t="shared" si="16"/>
        <v/>
      </c>
      <c r="D157" s="5" t="str">
        <f t="shared" si="19"/>
        <v/>
      </c>
      <c r="E157" s="78" t="str">
        <f t="shared" ref="E157:E220" si="21">IF(D157="","",($H$10-D157))</f>
        <v/>
      </c>
      <c r="F157" s="78" t="str">
        <f>IF(E157="","",IF(E157&lt;Categorie!$A$6,"Non Ammesso",IF(A157="M",VLOOKUP(E157,Categorie!$A$6:$C$17,2),IF(A157="F",VLOOKUP(E157,Categorie!$A$6:$C$17,3),""))))</f>
        <v/>
      </c>
      <c r="G157" s="141"/>
      <c r="H157" s="141"/>
      <c r="I157" s="143"/>
      <c r="J157" s="143"/>
      <c r="K157" s="143"/>
      <c r="L157" s="78" t="str">
        <f t="shared" si="17"/>
        <v/>
      </c>
      <c r="M157" s="79" t="str">
        <f t="shared" si="18"/>
        <v/>
      </c>
    </row>
    <row r="158" spans="1:13" x14ac:dyDescent="0.2">
      <c r="A158" s="4" t="str">
        <f t="shared" si="20"/>
        <v/>
      </c>
      <c r="B158" s="5" t="str">
        <f t="shared" si="15"/>
        <v/>
      </c>
      <c r="C158" s="5" t="str">
        <f t="shared" si="16"/>
        <v/>
      </c>
      <c r="D158" s="5" t="str">
        <f t="shared" si="19"/>
        <v/>
      </c>
      <c r="E158" s="78" t="str">
        <f t="shared" si="21"/>
        <v/>
      </c>
      <c r="F158" s="78" t="str">
        <f>IF(E158="","",IF(E158&lt;Categorie!$A$6,"Non Ammesso",IF(A158="M",VLOOKUP(E158,Categorie!$A$6:$C$17,2),IF(A158="F",VLOOKUP(E158,Categorie!$A$6:$C$17,3),""))))</f>
        <v/>
      </c>
      <c r="G158" s="141"/>
      <c r="H158" s="141"/>
      <c r="I158" s="143"/>
      <c r="J158" s="143"/>
      <c r="K158" s="143"/>
      <c r="L158" s="78" t="str">
        <f t="shared" si="17"/>
        <v/>
      </c>
      <c r="M158" s="79" t="str">
        <f t="shared" si="18"/>
        <v/>
      </c>
    </row>
    <row r="159" spans="1:13" x14ac:dyDescent="0.2">
      <c r="A159" s="4" t="str">
        <f t="shared" si="20"/>
        <v/>
      </c>
      <c r="B159" s="5" t="str">
        <f t="shared" si="15"/>
        <v/>
      </c>
      <c r="C159" s="5" t="str">
        <f t="shared" si="16"/>
        <v/>
      </c>
      <c r="D159" s="5" t="str">
        <f t="shared" si="19"/>
        <v/>
      </c>
      <c r="E159" s="78" t="str">
        <f t="shared" si="21"/>
        <v/>
      </c>
      <c r="F159" s="78" t="str">
        <f>IF(E159="","",IF(E159&lt;Categorie!$A$6,"Non Ammesso",IF(A159="M",VLOOKUP(E159,Categorie!$A$6:$C$17,2),IF(A159="F",VLOOKUP(E159,Categorie!$A$6:$C$17,3),""))))</f>
        <v/>
      </c>
      <c r="G159" s="141"/>
      <c r="H159" s="141"/>
      <c r="I159" s="143"/>
      <c r="J159" s="143"/>
      <c r="K159" s="143"/>
      <c r="L159" s="78" t="str">
        <f t="shared" si="17"/>
        <v/>
      </c>
      <c r="M159" s="79" t="str">
        <f t="shared" si="18"/>
        <v/>
      </c>
    </row>
    <row r="160" spans="1:13" x14ac:dyDescent="0.2">
      <c r="A160" s="4" t="str">
        <f t="shared" si="20"/>
        <v/>
      </c>
      <c r="B160" s="5" t="str">
        <f t="shared" si="15"/>
        <v/>
      </c>
      <c r="C160" s="5" t="str">
        <f t="shared" si="16"/>
        <v/>
      </c>
      <c r="D160" s="5" t="str">
        <f t="shared" si="19"/>
        <v/>
      </c>
      <c r="E160" s="78" t="str">
        <f t="shared" si="21"/>
        <v/>
      </c>
      <c r="F160" s="78" t="str">
        <f>IF(E160="","",IF(E160&lt;Categorie!$A$6,"Non Ammesso",IF(A160="M",VLOOKUP(E160,Categorie!$A$6:$C$17,2),IF(A160="F",VLOOKUP(E160,Categorie!$A$6:$C$17,3),""))))</f>
        <v/>
      </c>
      <c r="G160" s="141"/>
      <c r="H160" s="141"/>
      <c r="I160" s="143"/>
      <c r="J160" s="143"/>
      <c r="K160" s="143"/>
      <c r="L160" s="78" t="str">
        <f t="shared" si="17"/>
        <v/>
      </c>
      <c r="M160" s="79" t="str">
        <f t="shared" si="18"/>
        <v/>
      </c>
    </row>
    <row r="161" spans="1:13" x14ac:dyDescent="0.2">
      <c r="A161" s="4" t="str">
        <f t="shared" si="20"/>
        <v/>
      </c>
      <c r="B161" s="5" t="str">
        <f t="shared" si="15"/>
        <v/>
      </c>
      <c r="C161" s="5" t="str">
        <f t="shared" si="16"/>
        <v/>
      </c>
      <c r="D161" s="5" t="str">
        <f t="shared" si="19"/>
        <v/>
      </c>
      <c r="E161" s="78" t="str">
        <f t="shared" si="21"/>
        <v/>
      </c>
      <c r="F161" s="78" t="str">
        <f>IF(E161="","",IF(E161&lt;Categorie!$A$6,"Non Ammesso",IF(A161="M",VLOOKUP(E161,Categorie!$A$6:$C$17,2),IF(A161="F",VLOOKUP(E161,Categorie!$A$6:$C$17,3),""))))</f>
        <v/>
      </c>
      <c r="G161" s="141"/>
      <c r="H161" s="141"/>
      <c r="I161" s="143"/>
      <c r="J161" s="143"/>
      <c r="K161" s="143"/>
      <c r="L161" s="78" t="str">
        <f t="shared" si="17"/>
        <v/>
      </c>
      <c r="M161" s="79" t="str">
        <f t="shared" si="18"/>
        <v/>
      </c>
    </row>
    <row r="162" spans="1:13" x14ac:dyDescent="0.2">
      <c r="A162" s="4" t="str">
        <f t="shared" si="20"/>
        <v/>
      </c>
      <c r="B162" s="5" t="str">
        <f t="shared" si="15"/>
        <v/>
      </c>
      <c r="C162" s="5" t="str">
        <f t="shared" si="16"/>
        <v/>
      </c>
      <c r="D162" s="5" t="str">
        <f t="shared" si="19"/>
        <v/>
      </c>
      <c r="E162" s="78" t="str">
        <f t="shared" si="21"/>
        <v/>
      </c>
      <c r="F162" s="78" t="str">
        <f>IF(E162="","",IF(E162&lt;Categorie!$A$6,"Non Ammesso",IF(A162="M",VLOOKUP(E162,Categorie!$A$6:$C$17,2),IF(A162="F",VLOOKUP(E162,Categorie!$A$6:$C$17,3),""))))</f>
        <v/>
      </c>
      <c r="G162" s="141"/>
      <c r="H162" s="141"/>
      <c r="I162" s="143"/>
      <c r="J162" s="143"/>
      <c r="K162" s="143"/>
      <c r="L162" s="78" t="str">
        <f t="shared" si="17"/>
        <v/>
      </c>
      <c r="M162" s="79" t="str">
        <f t="shared" si="18"/>
        <v/>
      </c>
    </row>
    <row r="163" spans="1:13" x14ac:dyDescent="0.2">
      <c r="A163" s="4" t="str">
        <f t="shared" si="20"/>
        <v/>
      </c>
      <c r="B163" s="5" t="str">
        <f t="shared" si="15"/>
        <v/>
      </c>
      <c r="C163" s="5" t="str">
        <f t="shared" si="16"/>
        <v/>
      </c>
      <c r="D163" s="5" t="str">
        <f t="shared" si="19"/>
        <v/>
      </c>
      <c r="E163" s="78" t="str">
        <f t="shared" si="21"/>
        <v/>
      </c>
      <c r="F163" s="78" t="str">
        <f>IF(E163="","",IF(E163&lt;Categorie!$A$6,"Non Ammesso",IF(A163="M",VLOOKUP(E163,Categorie!$A$6:$C$17,2),IF(A163="F",VLOOKUP(E163,Categorie!$A$6:$C$17,3),""))))</f>
        <v/>
      </c>
      <c r="G163" s="141"/>
      <c r="H163" s="141"/>
      <c r="I163" s="143"/>
      <c r="J163" s="143"/>
      <c r="K163" s="143"/>
      <c r="L163" s="78" t="str">
        <f t="shared" si="17"/>
        <v/>
      </c>
      <c r="M163" s="79" t="str">
        <f t="shared" si="18"/>
        <v/>
      </c>
    </row>
    <row r="164" spans="1:13" x14ac:dyDescent="0.2">
      <c r="A164" s="4" t="str">
        <f t="shared" si="20"/>
        <v/>
      </c>
      <c r="B164" s="5" t="str">
        <f t="shared" si="15"/>
        <v/>
      </c>
      <c r="C164" s="5" t="str">
        <f t="shared" si="16"/>
        <v/>
      </c>
      <c r="D164" s="5" t="str">
        <f t="shared" si="19"/>
        <v/>
      </c>
      <c r="E164" s="78" t="str">
        <f t="shared" si="21"/>
        <v/>
      </c>
      <c r="F164" s="78" t="str">
        <f>IF(E164="","",IF(E164&lt;Categorie!$A$6,"Non Ammesso",IF(A164="M",VLOOKUP(E164,Categorie!$A$6:$C$17,2),IF(A164="F",VLOOKUP(E164,Categorie!$A$6:$C$17,3),""))))</f>
        <v/>
      </c>
      <c r="G164" s="141"/>
      <c r="H164" s="141"/>
      <c r="I164" s="143"/>
      <c r="J164" s="143"/>
      <c r="K164" s="143"/>
      <c r="L164" s="78" t="str">
        <f t="shared" si="17"/>
        <v/>
      </c>
      <c r="M164" s="79" t="str">
        <f t="shared" si="18"/>
        <v/>
      </c>
    </row>
    <row r="165" spans="1:13" x14ac:dyDescent="0.2">
      <c r="A165" s="4" t="str">
        <f t="shared" si="20"/>
        <v/>
      </c>
      <c r="B165" s="5" t="str">
        <f t="shared" si="15"/>
        <v/>
      </c>
      <c r="C165" s="5" t="str">
        <f t="shared" si="16"/>
        <v/>
      </c>
      <c r="D165" s="5" t="str">
        <f t="shared" si="19"/>
        <v/>
      </c>
      <c r="E165" s="78" t="str">
        <f t="shared" si="21"/>
        <v/>
      </c>
      <c r="F165" s="78" t="str">
        <f>IF(E165="","",IF(E165&lt;Categorie!$A$6,"Non Ammesso",IF(A165="M",VLOOKUP(E165,Categorie!$A$6:$C$17,2),IF(A165="F",VLOOKUP(E165,Categorie!$A$6:$C$17,3),""))))</f>
        <v/>
      </c>
      <c r="G165" s="141"/>
      <c r="H165" s="141"/>
      <c r="I165" s="143"/>
      <c r="J165" s="143"/>
      <c r="K165" s="143"/>
      <c r="L165" s="78" t="str">
        <f t="shared" si="17"/>
        <v/>
      </c>
      <c r="M165" s="79" t="str">
        <f t="shared" si="18"/>
        <v/>
      </c>
    </row>
    <row r="166" spans="1:13" x14ac:dyDescent="0.2">
      <c r="A166" s="4" t="str">
        <f t="shared" si="20"/>
        <v/>
      </c>
      <c r="B166" s="5" t="str">
        <f t="shared" si="15"/>
        <v/>
      </c>
      <c r="C166" s="5" t="str">
        <f t="shared" si="16"/>
        <v/>
      </c>
      <c r="D166" s="5" t="str">
        <f t="shared" si="19"/>
        <v/>
      </c>
      <c r="E166" s="78" t="str">
        <f t="shared" si="21"/>
        <v/>
      </c>
      <c r="F166" s="78" t="str">
        <f>IF(E166="","",IF(E166&lt;Categorie!$A$6,"Non Ammesso",IF(A166="M",VLOOKUP(E166,Categorie!$A$6:$C$17,2),IF(A166="F",VLOOKUP(E166,Categorie!$A$6:$C$17,3),""))))</f>
        <v/>
      </c>
      <c r="G166" s="141"/>
      <c r="H166" s="141"/>
      <c r="I166" s="143"/>
      <c r="J166" s="143"/>
      <c r="K166" s="143"/>
      <c r="L166" s="78" t="str">
        <f t="shared" si="17"/>
        <v/>
      </c>
      <c r="M166" s="79" t="str">
        <f t="shared" si="18"/>
        <v/>
      </c>
    </row>
    <row r="167" spans="1:13" x14ac:dyDescent="0.2">
      <c r="A167" s="4" t="str">
        <f t="shared" si="20"/>
        <v/>
      </c>
      <c r="B167" s="5" t="str">
        <f t="shared" si="15"/>
        <v/>
      </c>
      <c r="C167" s="5" t="str">
        <f t="shared" si="16"/>
        <v/>
      </c>
      <c r="D167" s="5" t="str">
        <f t="shared" si="19"/>
        <v/>
      </c>
      <c r="E167" s="78" t="str">
        <f t="shared" si="21"/>
        <v/>
      </c>
      <c r="F167" s="78" t="str">
        <f>IF(E167="","",IF(E167&lt;Categorie!$A$6,"Non Ammesso",IF(A167="M",VLOOKUP(E167,Categorie!$A$6:$C$17,2),IF(A167="F",VLOOKUP(E167,Categorie!$A$6:$C$17,3),""))))</f>
        <v/>
      </c>
      <c r="G167" s="141"/>
      <c r="H167" s="141"/>
      <c r="I167" s="143"/>
      <c r="J167" s="143"/>
      <c r="K167" s="143"/>
      <c r="L167" s="78" t="str">
        <f t="shared" si="17"/>
        <v/>
      </c>
      <c r="M167" s="79" t="str">
        <f t="shared" si="18"/>
        <v/>
      </c>
    </row>
    <row r="168" spans="1:13" x14ac:dyDescent="0.2">
      <c r="A168" s="4" t="str">
        <f t="shared" si="20"/>
        <v/>
      </c>
      <c r="B168" s="5" t="str">
        <f t="shared" si="15"/>
        <v/>
      </c>
      <c r="C168" s="5" t="str">
        <f t="shared" si="16"/>
        <v/>
      </c>
      <c r="D168" s="5" t="str">
        <f t="shared" si="19"/>
        <v/>
      </c>
      <c r="E168" s="78" t="str">
        <f t="shared" si="21"/>
        <v/>
      </c>
      <c r="F168" s="78" t="str">
        <f>IF(E168="","",IF(E168&lt;Categorie!$A$6,"Non Ammesso",IF(A168="M",VLOOKUP(E168,Categorie!$A$6:$C$17,2),IF(A168="F",VLOOKUP(E168,Categorie!$A$6:$C$17,3),""))))</f>
        <v/>
      </c>
      <c r="G168" s="141"/>
      <c r="H168" s="141"/>
      <c r="I168" s="143"/>
      <c r="J168" s="143"/>
      <c r="K168" s="143"/>
      <c r="L168" s="78" t="str">
        <f t="shared" si="17"/>
        <v/>
      </c>
      <c r="M168" s="79" t="str">
        <f t="shared" si="18"/>
        <v/>
      </c>
    </row>
    <row r="169" spans="1:13" x14ac:dyDescent="0.2">
      <c r="A169" s="4" t="str">
        <f t="shared" si="20"/>
        <v/>
      </c>
      <c r="B169" s="5" t="str">
        <f t="shared" si="15"/>
        <v/>
      </c>
      <c r="C169" s="5" t="str">
        <f t="shared" si="16"/>
        <v/>
      </c>
      <c r="D169" s="5" t="str">
        <f t="shared" si="19"/>
        <v/>
      </c>
      <c r="E169" s="78" t="str">
        <f t="shared" si="21"/>
        <v/>
      </c>
      <c r="F169" s="78" t="str">
        <f>IF(E169="","",IF(E169&lt;Categorie!$A$6,"Non Ammesso",IF(A169="M",VLOOKUP(E169,Categorie!$A$6:$C$17,2),IF(A169="F",VLOOKUP(E169,Categorie!$A$6:$C$17,3),""))))</f>
        <v/>
      </c>
      <c r="G169" s="141"/>
      <c r="H169" s="141"/>
      <c r="I169" s="143"/>
      <c r="J169" s="143"/>
      <c r="K169" s="143"/>
      <c r="L169" s="78" t="str">
        <f t="shared" si="17"/>
        <v/>
      </c>
      <c r="M169" s="79" t="str">
        <f t="shared" si="18"/>
        <v/>
      </c>
    </row>
    <row r="170" spans="1:13" x14ac:dyDescent="0.2">
      <c r="A170" s="4" t="str">
        <f t="shared" si="20"/>
        <v/>
      </c>
      <c r="B170" s="5" t="str">
        <f t="shared" si="15"/>
        <v/>
      </c>
      <c r="C170" s="5" t="str">
        <f t="shared" si="16"/>
        <v/>
      </c>
      <c r="D170" s="5" t="str">
        <f t="shared" si="19"/>
        <v/>
      </c>
      <c r="E170" s="78" t="str">
        <f t="shared" si="21"/>
        <v/>
      </c>
      <c r="F170" s="78" t="str">
        <f>IF(E170="","",IF(E170&lt;Categorie!$A$6,"Non Ammesso",IF(A170="M",VLOOKUP(E170,Categorie!$A$6:$C$17,2),IF(A170="F",VLOOKUP(E170,Categorie!$A$6:$C$17,3),""))))</f>
        <v/>
      </c>
      <c r="G170" s="141"/>
      <c r="H170" s="141"/>
      <c r="I170" s="143"/>
      <c r="J170" s="143"/>
      <c r="K170" s="143"/>
      <c r="L170" s="78" t="str">
        <f t="shared" si="17"/>
        <v/>
      </c>
      <c r="M170" s="79" t="str">
        <f t="shared" si="18"/>
        <v/>
      </c>
    </row>
    <row r="171" spans="1:13" x14ac:dyDescent="0.2">
      <c r="A171" s="4" t="str">
        <f t="shared" si="20"/>
        <v/>
      </c>
      <c r="B171" s="5" t="str">
        <f t="shared" si="15"/>
        <v/>
      </c>
      <c r="C171" s="5" t="str">
        <f t="shared" si="16"/>
        <v/>
      </c>
      <c r="D171" s="5" t="str">
        <f t="shared" si="19"/>
        <v/>
      </c>
      <c r="E171" s="78" t="str">
        <f t="shared" si="21"/>
        <v/>
      </c>
      <c r="F171" s="78" t="str">
        <f>IF(E171="","",IF(E171&lt;Categorie!$A$6,"Non Ammesso",IF(A171="M",VLOOKUP(E171,Categorie!$A$6:$C$17,2),IF(A171="F",VLOOKUP(E171,Categorie!$A$6:$C$17,3),""))))</f>
        <v/>
      </c>
      <c r="G171" s="141"/>
      <c r="H171" s="141"/>
      <c r="I171" s="143"/>
      <c r="J171" s="143"/>
      <c r="K171" s="143"/>
      <c r="L171" s="78" t="str">
        <f t="shared" si="17"/>
        <v/>
      </c>
      <c r="M171" s="79" t="str">
        <f t="shared" si="18"/>
        <v/>
      </c>
    </row>
    <row r="172" spans="1:13" x14ac:dyDescent="0.2">
      <c r="A172" s="4" t="str">
        <f t="shared" si="20"/>
        <v/>
      </c>
      <c r="B172" s="5" t="str">
        <f t="shared" si="15"/>
        <v/>
      </c>
      <c r="C172" s="5" t="str">
        <f t="shared" si="16"/>
        <v/>
      </c>
      <c r="D172" s="5" t="str">
        <f t="shared" si="19"/>
        <v/>
      </c>
      <c r="E172" s="78" t="str">
        <f t="shared" si="21"/>
        <v/>
      </c>
      <c r="F172" s="78" t="str">
        <f>IF(E172="","",IF(E172&lt;Categorie!$A$6,"Non Ammesso",IF(A172="M",VLOOKUP(E172,Categorie!$A$6:$C$17,2),IF(A172="F",VLOOKUP(E172,Categorie!$A$6:$C$17,3),""))))</f>
        <v/>
      </c>
      <c r="G172" s="141"/>
      <c r="H172" s="141"/>
      <c r="I172" s="143"/>
      <c r="J172" s="143"/>
      <c r="K172" s="143"/>
      <c r="L172" s="78" t="str">
        <f t="shared" si="17"/>
        <v/>
      </c>
      <c r="M172" s="79" t="str">
        <f t="shared" si="18"/>
        <v/>
      </c>
    </row>
    <row r="173" spans="1:13" x14ac:dyDescent="0.2">
      <c r="A173" s="4" t="str">
        <f t="shared" si="20"/>
        <v/>
      </c>
      <c r="B173" s="5" t="str">
        <f t="shared" si="15"/>
        <v/>
      </c>
      <c r="C173" s="5" t="str">
        <f t="shared" si="16"/>
        <v/>
      </c>
      <c r="D173" s="5" t="str">
        <f t="shared" si="19"/>
        <v/>
      </c>
      <c r="E173" s="78" t="str">
        <f t="shared" si="21"/>
        <v/>
      </c>
      <c r="F173" s="78" t="str">
        <f>IF(E173="","",IF(E173&lt;Categorie!$A$6,"Non Ammesso",IF(A173="M",VLOOKUP(E173,Categorie!$A$6:$C$17,2),IF(A173="F",VLOOKUP(E173,Categorie!$A$6:$C$17,3),""))))</f>
        <v/>
      </c>
      <c r="G173" s="141"/>
      <c r="H173" s="141"/>
      <c r="I173" s="143"/>
      <c r="J173" s="143"/>
      <c r="K173" s="143"/>
      <c r="L173" s="78" t="str">
        <f t="shared" si="17"/>
        <v/>
      </c>
      <c r="M173" s="79" t="str">
        <f t="shared" si="18"/>
        <v/>
      </c>
    </row>
    <row r="174" spans="1:13" x14ac:dyDescent="0.2">
      <c r="A174" s="4" t="str">
        <f t="shared" si="20"/>
        <v/>
      </c>
      <c r="B174" s="5" t="str">
        <f t="shared" si="15"/>
        <v/>
      </c>
      <c r="C174" s="5" t="str">
        <f t="shared" si="16"/>
        <v/>
      </c>
      <c r="D174" s="5" t="str">
        <f t="shared" si="19"/>
        <v/>
      </c>
      <c r="E174" s="78" t="str">
        <f t="shared" si="21"/>
        <v/>
      </c>
      <c r="F174" s="78" t="str">
        <f>IF(E174="","",IF(E174&lt;Categorie!$A$6,"Non Ammesso",IF(A174="M",VLOOKUP(E174,Categorie!$A$6:$C$17,2),IF(A174="F",VLOOKUP(E174,Categorie!$A$6:$C$17,3),""))))</f>
        <v/>
      </c>
      <c r="G174" s="141"/>
      <c r="H174" s="141"/>
      <c r="I174" s="143"/>
      <c r="J174" s="143"/>
      <c r="K174" s="143"/>
      <c r="L174" s="78" t="str">
        <f t="shared" si="17"/>
        <v/>
      </c>
      <c r="M174" s="79" t="str">
        <f t="shared" si="18"/>
        <v/>
      </c>
    </row>
    <row r="175" spans="1:13" x14ac:dyDescent="0.2">
      <c r="A175" s="4" t="str">
        <f t="shared" si="20"/>
        <v/>
      </c>
      <c r="B175" s="5" t="str">
        <f t="shared" si="15"/>
        <v/>
      </c>
      <c r="C175" s="5" t="str">
        <f t="shared" si="16"/>
        <v/>
      </c>
      <c r="D175" s="5" t="str">
        <f t="shared" si="19"/>
        <v/>
      </c>
      <c r="E175" s="78" t="str">
        <f t="shared" si="21"/>
        <v/>
      </c>
      <c r="F175" s="78" t="str">
        <f>IF(E175="","",IF(E175&lt;Categorie!$A$6,"Non Ammesso",IF(A175="M",VLOOKUP(E175,Categorie!$A$6:$C$17,2),IF(A175="F",VLOOKUP(E175,Categorie!$A$6:$C$17,3),""))))</f>
        <v/>
      </c>
      <c r="G175" s="141"/>
      <c r="H175" s="141"/>
      <c r="I175" s="143"/>
      <c r="J175" s="143"/>
      <c r="K175" s="143"/>
      <c r="L175" s="78" t="str">
        <f t="shared" si="17"/>
        <v/>
      </c>
      <c r="M175" s="79" t="str">
        <f t="shared" si="18"/>
        <v/>
      </c>
    </row>
    <row r="176" spans="1:13" x14ac:dyDescent="0.2">
      <c r="A176" s="4" t="str">
        <f t="shared" si="20"/>
        <v/>
      </c>
      <c r="B176" s="5" t="str">
        <f t="shared" si="15"/>
        <v/>
      </c>
      <c r="C176" s="5" t="str">
        <f t="shared" si="16"/>
        <v/>
      </c>
      <c r="D176" s="5" t="str">
        <f t="shared" si="19"/>
        <v/>
      </c>
      <c r="E176" s="78" t="str">
        <f t="shared" si="21"/>
        <v/>
      </c>
      <c r="F176" s="78" t="str">
        <f>IF(E176="","",IF(E176&lt;Categorie!$A$6,"Non Ammesso",IF(A176="M",VLOOKUP(E176,Categorie!$A$6:$C$17,2),IF(A176="F",VLOOKUP(E176,Categorie!$A$6:$C$17,3),""))))</f>
        <v/>
      </c>
      <c r="G176" s="141"/>
      <c r="H176" s="141"/>
      <c r="I176" s="143"/>
      <c r="J176" s="143"/>
      <c r="K176" s="143"/>
      <c r="L176" s="78" t="str">
        <f t="shared" si="17"/>
        <v/>
      </c>
      <c r="M176" s="79" t="str">
        <f t="shared" si="18"/>
        <v/>
      </c>
    </row>
    <row r="177" spans="1:13" x14ac:dyDescent="0.2">
      <c r="A177" s="4" t="str">
        <f t="shared" si="20"/>
        <v/>
      </c>
      <c r="B177" s="5" t="str">
        <f t="shared" si="15"/>
        <v/>
      </c>
      <c r="C177" s="5" t="str">
        <f t="shared" si="16"/>
        <v/>
      </c>
      <c r="D177" s="5" t="str">
        <f t="shared" si="19"/>
        <v/>
      </c>
      <c r="E177" s="78" t="str">
        <f t="shared" si="21"/>
        <v/>
      </c>
      <c r="F177" s="78" t="str">
        <f>IF(E177="","",IF(E177&lt;Categorie!$A$6,"Non Ammesso",IF(A177="M",VLOOKUP(E177,Categorie!$A$6:$C$17,2),IF(A177="F",VLOOKUP(E177,Categorie!$A$6:$C$17,3),""))))</f>
        <v/>
      </c>
      <c r="G177" s="141"/>
      <c r="H177" s="141"/>
      <c r="I177" s="143"/>
      <c r="J177" s="143"/>
      <c r="K177" s="143"/>
      <c r="L177" s="78" t="str">
        <f t="shared" si="17"/>
        <v/>
      </c>
      <c r="M177" s="79" t="str">
        <f t="shared" si="18"/>
        <v/>
      </c>
    </row>
    <row r="178" spans="1:13" x14ac:dyDescent="0.2">
      <c r="A178" s="4" t="str">
        <f t="shared" si="20"/>
        <v/>
      </c>
      <c r="B178" s="5" t="str">
        <f t="shared" si="15"/>
        <v/>
      </c>
      <c r="C178" s="5" t="str">
        <f t="shared" si="16"/>
        <v/>
      </c>
      <c r="D178" s="5" t="str">
        <f t="shared" si="19"/>
        <v/>
      </c>
      <c r="E178" s="78" t="str">
        <f t="shared" si="21"/>
        <v/>
      </c>
      <c r="F178" s="78" t="str">
        <f>IF(E178="","",IF(E178&lt;Categorie!$A$6,"Non Ammesso",IF(A178="M",VLOOKUP(E178,Categorie!$A$6:$C$17,2),IF(A178="F",VLOOKUP(E178,Categorie!$A$6:$C$17,3),""))))</f>
        <v/>
      </c>
      <c r="G178" s="141"/>
      <c r="H178" s="141"/>
      <c r="I178" s="143"/>
      <c r="J178" s="143"/>
      <c r="K178" s="143"/>
      <c r="L178" s="78" t="str">
        <f t="shared" si="17"/>
        <v/>
      </c>
      <c r="M178" s="79" t="str">
        <f t="shared" si="18"/>
        <v/>
      </c>
    </row>
    <row r="179" spans="1:13" x14ac:dyDescent="0.2">
      <c r="A179" s="4" t="str">
        <f t="shared" si="20"/>
        <v/>
      </c>
      <c r="B179" s="5" t="str">
        <f t="shared" si="15"/>
        <v/>
      </c>
      <c r="C179" s="5" t="str">
        <f t="shared" si="16"/>
        <v/>
      </c>
      <c r="D179" s="5" t="str">
        <f t="shared" si="19"/>
        <v/>
      </c>
      <c r="E179" s="78" t="str">
        <f t="shared" si="21"/>
        <v/>
      </c>
      <c r="F179" s="78" t="str">
        <f>IF(E179="","",IF(E179&lt;Categorie!$A$6,"Non Ammesso",IF(A179="M",VLOOKUP(E179,Categorie!$A$6:$C$17,2),IF(A179="F",VLOOKUP(E179,Categorie!$A$6:$C$17,3),""))))</f>
        <v/>
      </c>
      <c r="G179" s="141"/>
      <c r="H179" s="141"/>
      <c r="I179" s="143"/>
      <c r="J179" s="143"/>
      <c r="K179" s="143"/>
      <c r="L179" s="78" t="str">
        <f t="shared" si="17"/>
        <v/>
      </c>
      <c r="M179" s="79" t="str">
        <f t="shared" si="18"/>
        <v/>
      </c>
    </row>
    <row r="180" spans="1:13" x14ac:dyDescent="0.2">
      <c r="A180" s="4" t="str">
        <f t="shared" si="20"/>
        <v/>
      </c>
      <c r="B180" s="5" t="str">
        <f t="shared" si="15"/>
        <v/>
      </c>
      <c r="C180" s="5" t="str">
        <f t="shared" si="16"/>
        <v/>
      </c>
      <c r="D180" s="5" t="str">
        <f t="shared" si="19"/>
        <v/>
      </c>
      <c r="E180" s="78" t="str">
        <f t="shared" si="21"/>
        <v/>
      </c>
      <c r="F180" s="78" t="str">
        <f>IF(E180="","",IF(E180&lt;Categorie!$A$6,"Non Ammesso",IF(A180="M",VLOOKUP(E180,Categorie!$A$6:$C$17,2),IF(A180="F",VLOOKUP(E180,Categorie!$A$6:$C$17,3),""))))</f>
        <v/>
      </c>
      <c r="G180" s="141"/>
      <c r="H180" s="141"/>
      <c r="I180" s="143"/>
      <c r="J180" s="143"/>
      <c r="K180" s="143"/>
      <c r="L180" s="78" t="str">
        <f t="shared" si="17"/>
        <v/>
      </c>
      <c r="M180" s="79" t="str">
        <f t="shared" si="18"/>
        <v/>
      </c>
    </row>
    <row r="181" spans="1:13" x14ac:dyDescent="0.2">
      <c r="A181" s="4" t="str">
        <f t="shared" si="20"/>
        <v/>
      </c>
      <c r="B181" s="5" t="str">
        <f t="shared" si="15"/>
        <v/>
      </c>
      <c r="C181" s="5" t="str">
        <f t="shared" si="16"/>
        <v/>
      </c>
      <c r="D181" s="5" t="str">
        <f t="shared" si="19"/>
        <v/>
      </c>
      <c r="E181" s="78" t="str">
        <f t="shared" si="21"/>
        <v/>
      </c>
      <c r="F181" s="78" t="str">
        <f>IF(E181="","",IF(E181&lt;Categorie!$A$6,"Non Ammesso",IF(A181="M",VLOOKUP(E181,Categorie!$A$6:$C$17,2),IF(A181="F",VLOOKUP(E181,Categorie!$A$6:$C$17,3),""))))</f>
        <v/>
      </c>
      <c r="G181" s="141"/>
      <c r="H181" s="141"/>
      <c r="I181" s="143"/>
      <c r="J181" s="143"/>
      <c r="K181" s="143"/>
      <c r="L181" s="78" t="str">
        <f t="shared" si="17"/>
        <v/>
      </c>
      <c r="M181" s="79" t="str">
        <f t="shared" si="18"/>
        <v/>
      </c>
    </row>
    <row r="182" spans="1:13" x14ac:dyDescent="0.2">
      <c r="A182" s="4" t="str">
        <f t="shared" si="20"/>
        <v/>
      </c>
      <c r="B182" s="5" t="str">
        <f t="shared" si="15"/>
        <v/>
      </c>
      <c r="C182" s="5" t="str">
        <f t="shared" si="16"/>
        <v/>
      </c>
      <c r="D182" s="5" t="str">
        <f t="shared" si="19"/>
        <v/>
      </c>
      <c r="E182" s="78" t="str">
        <f t="shared" si="21"/>
        <v/>
      </c>
      <c r="F182" s="78" t="str">
        <f>IF(E182="","",IF(E182&lt;Categorie!$A$6,"Non Ammesso",IF(A182="M",VLOOKUP(E182,Categorie!$A$6:$C$17,2),IF(A182="F",VLOOKUP(E182,Categorie!$A$6:$C$17,3),""))))</f>
        <v/>
      </c>
      <c r="G182" s="141"/>
      <c r="H182" s="141"/>
      <c r="I182" s="143"/>
      <c r="J182" s="143"/>
      <c r="K182" s="143"/>
      <c r="L182" s="78" t="str">
        <f t="shared" si="17"/>
        <v/>
      </c>
      <c r="M182" s="79" t="str">
        <f t="shared" si="18"/>
        <v/>
      </c>
    </row>
    <row r="183" spans="1:13" x14ac:dyDescent="0.2">
      <c r="A183" s="4" t="str">
        <f t="shared" si="20"/>
        <v/>
      </c>
      <c r="B183" s="5" t="str">
        <f t="shared" si="15"/>
        <v/>
      </c>
      <c r="C183" s="5" t="str">
        <f t="shared" si="16"/>
        <v/>
      </c>
      <c r="D183" s="5" t="str">
        <f t="shared" si="19"/>
        <v/>
      </c>
      <c r="E183" s="78" t="str">
        <f t="shared" si="21"/>
        <v/>
      </c>
      <c r="F183" s="78" t="str">
        <f>IF(E183="","",IF(E183&lt;Categorie!$A$6,"Non Ammesso",IF(A183="M",VLOOKUP(E183,Categorie!$A$6:$C$17,2),IF(A183="F",VLOOKUP(E183,Categorie!$A$6:$C$17,3),""))))</f>
        <v/>
      </c>
      <c r="G183" s="141"/>
      <c r="H183" s="141"/>
      <c r="I183" s="143"/>
      <c r="J183" s="143"/>
      <c r="K183" s="143"/>
      <c r="L183" s="78" t="str">
        <f t="shared" si="17"/>
        <v/>
      </c>
      <c r="M183" s="79" t="str">
        <f t="shared" si="18"/>
        <v/>
      </c>
    </row>
    <row r="184" spans="1:13" x14ac:dyDescent="0.2">
      <c r="A184" s="4" t="str">
        <f t="shared" si="20"/>
        <v/>
      </c>
      <c r="B184" s="5" t="str">
        <f t="shared" si="15"/>
        <v/>
      </c>
      <c r="C184" s="5" t="str">
        <f t="shared" si="16"/>
        <v/>
      </c>
      <c r="D184" s="5" t="str">
        <f t="shared" si="19"/>
        <v/>
      </c>
      <c r="E184" s="78" t="str">
        <f t="shared" si="21"/>
        <v/>
      </c>
      <c r="F184" s="78" t="str">
        <f>IF(E184="","",IF(E184&lt;Categorie!$A$6,"Non Ammesso",IF(A184="M",VLOOKUP(E184,Categorie!$A$6:$C$17,2),IF(A184="F",VLOOKUP(E184,Categorie!$A$6:$C$17,3),""))))</f>
        <v/>
      </c>
      <c r="G184" s="141"/>
      <c r="H184" s="141"/>
      <c r="I184" s="143"/>
      <c r="J184" s="143"/>
      <c r="K184" s="143"/>
      <c r="L184" s="78" t="str">
        <f t="shared" si="17"/>
        <v/>
      </c>
      <c r="M184" s="79" t="str">
        <f t="shared" si="18"/>
        <v/>
      </c>
    </row>
    <row r="185" spans="1:13" x14ac:dyDescent="0.2">
      <c r="A185" s="4" t="str">
        <f t="shared" si="20"/>
        <v/>
      </c>
      <c r="B185" s="5" t="str">
        <f t="shared" ref="B185:B226" si="22">IF(G185&gt;1,B184,"")</f>
        <v/>
      </c>
      <c r="C185" s="5" t="str">
        <f t="shared" ref="C185:C226" si="23">IF(G185&gt;1,C184,"")</f>
        <v/>
      </c>
      <c r="D185" s="5" t="str">
        <f t="shared" si="19"/>
        <v/>
      </c>
      <c r="E185" s="78" t="str">
        <f t="shared" si="21"/>
        <v/>
      </c>
      <c r="F185" s="78" t="str">
        <f>IF(E185="","",IF(E185&lt;Categorie!$A$6,"Non Ammesso",IF(A185="M",VLOOKUP(E185,Categorie!$A$6:$C$17,2),IF(A185="F",VLOOKUP(E185,Categorie!$A$6:$C$17,3),""))))</f>
        <v/>
      </c>
      <c r="G185" s="141"/>
      <c r="H185" s="141"/>
      <c r="I185" s="143"/>
      <c r="J185" s="143"/>
      <c r="K185" s="143"/>
      <c r="L185" s="78" t="str">
        <f t="shared" ref="L185:L226" si="24">IF(G185&lt;&gt;"",$C$12,"")</f>
        <v/>
      </c>
      <c r="M185" s="79" t="str">
        <f t="shared" ref="M185:M226" si="25">IF(G185&lt;&gt;"",$I$12,"")</f>
        <v/>
      </c>
    </row>
    <row r="186" spans="1:13" x14ac:dyDescent="0.2">
      <c r="A186" s="4" t="str">
        <f t="shared" si="20"/>
        <v/>
      </c>
      <c r="B186" s="5" t="str">
        <f t="shared" si="22"/>
        <v/>
      </c>
      <c r="C186" s="5" t="str">
        <f t="shared" si="23"/>
        <v/>
      </c>
      <c r="D186" s="5" t="str">
        <f t="shared" si="19"/>
        <v/>
      </c>
      <c r="E186" s="78" t="str">
        <f t="shared" si="21"/>
        <v/>
      </c>
      <c r="F186" s="78" t="str">
        <f>IF(E186="","",IF(E186&lt;Categorie!$A$6,"Non Ammesso",IF(A186="M",VLOOKUP(E186,Categorie!$A$6:$C$17,2),IF(A186="F",VLOOKUP(E186,Categorie!$A$6:$C$17,3),""))))</f>
        <v/>
      </c>
      <c r="G186" s="141"/>
      <c r="H186" s="141"/>
      <c r="I186" s="143"/>
      <c r="J186" s="143"/>
      <c r="K186" s="143"/>
      <c r="L186" s="78" t="str">
        <f t="shared" si="24"/>
        <v/>
      </c>
      <c r="M186" s="79" t="str">
        <f t="shared" si="25"/>
        <v/>
      </c>
    </row>
    <row r="187" spans="1:13" x14ac:dyDescent="0.2">
      <c r="A187" s="4" t="str">
        <f t="shared" si="20"/>
        <v/>
      </c>
      <c r="B187" s="5" t="str">
        <f t="shared" si="22"/>
        <v/>
      </c>
      <c r="C187" s="5" t="str">
        <f t="shared" si="23"/>
        <v/>
      </c>
      <c r="D187" s="5" t="str">
        <f t="shared" si="19"/>
        <v/>
      </c>
      <c r="E187" s="78" t="str">
        <f t="shared" si="21"/>
        <v/>
      </c>
      <c r="F187" s="78" t="str">
        <f>IF(E187="","",IF(E187&lt;Categorie!$A$6,"Non Ammesso",IF(A187="M",VLOOKUP(E187,Categorie!$A$6:$C$17,2),IF(A187="F",VLOOKUP(E187,Categorie!$A$6:$C$17,3),""))))</f>
        <v/>
      </c>
      <c r="G187" s="141"/>
      <c r="H187" s="141"/>
      <c r="I187" s="143"/>
      <c r="J187" s="143"/>
      <c r="K187" s="143"/>
      <c r="L187" s="78" t="str">
        <f t="shared" si="24"/>
        <v/>
      </c>
      <c r="M187" s="79" t="str">
        <f t="shared" si="25"/>
        <v/>
      </c>
    </row>
    <row r="188" spans="1:13" x14ac:dyDescent="0.2">
      <c r="A188" s="4" t="str">
        <f t="shared" si="20"/>
        <v/>
      </c>
      <c r="B188" s="5" t="str">
        <f t="shared" si="22"/>
        <v/>
      </c>
      <c r="C188" s="5" t="str">
        <f t="shared" si="23"/>
        <v/>
      </c>
      <c r="D188" s="5" t="str">
        <f t="shared" si="19"/>
        <v/>
      </c>
      <c r="E188" s="78" t="str">
        <f t="shared" si="21"/>
        <v/>
      </c>
      <c r="F188" s="78" t="str">
        <f>IF(E188="","",IF(E188&lt;Categorie!$A$6,"Non Ammesso",IF(A188="M",VLOOKUP(E188,Categorie!$A$6:$C$17,2),IF(A188="F",VLOOKUP(E188,Categorie!$A$6:$C$17,3),""))))</f>
        <v/>
      </c>
      <c r="G188" s="141"/>
      <c r="H188" s="141"/>
      <c r="I188" s="143"/>
      <c r="J188" s="143"/>
      <c r="K188" s="143"/>
      <c r="L188" s="78" t="str">
        <f t="shared" si="24"/>
        <v/>
      </c>
      <c r="M188" s="79" t="str">
        <f t="shared" si="25"/>
        <v/>
      </c>
    </row>
    <row r="189" spans="1:13" x14ac:dyDescent="0.2">
      <c r="A189" s="4" t="str">
        <f t="shared" si="20"/>
        <v/>
      </c>
      <c r="B189" s="5" t="str">
        <f t="shared" si="22"/>
        <v/>
      </c>
      <c r="C189" s="5" t="str">
        <f t="shared" si="23"/>
        <v/>
      </c>
      <c r="D189" s="5" t="str">
        <f t="shared" si="19"/>
        <v/>
      </c>
      <c r="E189" s="78" t="str">
        <f t="shared" si="21"/>
        <v/>
      </c>
      <c r="F189" s="78" t="str">
        <f>IF(E189="","",IF(E189&lt;Categorie!$A$6,"Non Ammesso",IF(A189="M",VLOOKUP(E189,Categorie!$A$6:$C$17,2),IF(A189="F",VLOOKUP(E189,Categorie!$A$6:$C$17,3),""))))</f>
        <v/>
      </c>
      <c r="G189" s="141"/>
      <c r="H189" s="141"/>
      <c r="I189" s="143"/>
      <c r="J189" s="143"/>
      <c r="K189" s="143"/>
      <c r="L189" s="78" t="str">
        <f t="shared" si="24"/>
        <v/>
      </c>
      <c r="M189" s="79" t="str">
        <f t="shared" si="25"/>
        <v/>
      </c>
    </row>
    <row r="190" spans="1:13" x14ac:dyDescent="0.2">
      <c r="A190" s="4" t="str">
        <f t="shared" si="20"/>
        <v/>
      </c>
      <c r="B190" s="5" t="str">
        <f t="shared" si="22"/>
        <v/>
      </c>
      <c r="C190" s="5" t="str">
        <f t="shared" si="23"/>
        <v/>
      </c>
      <c r="D190" s="5" t="str">
        <f t="shared" si="19"/>
        <v/>
      </c>
      <c r="E190" s="78" t="str">
        <f t="shared" si="21"/>
        <v/>
      </c>
      <c r="F190" s="78" t="str">
        <f>IF(E190="","",IF(E190&lt;Categorie!$A$6,"Non Ammesso",IF(A190="M",VLOOKUP(E190,Categorie!$A$6:$C$17,2),IF(A190="F",VLOOKUP(E190,Categorie!$A$6:$C$17,3),""))))</f>
        <v/>
      </c>
      <c r="G190" s="141"/>
      <c r="H190" s="141"/>
      <c r="I190" s="143"/>
      <c r="J190" s="143"/>
      <c r="K190" s="143"/>
      <c r="L190" s="78" t="str">
        <f t="shared" si="24"/>
        <v/>
      </c>
      <c r="M190" s="79" t="str">
        <f t="shared" si="25"/>
        <v/>
      </c>
    </row>
    <row r="191" spans="1:13" x14ac:dyDescent="0.2">
      <c r="A191" s="4" t="str">
        <f t="shared" si="20"/>
        <v/>
      </c>
      <c r="B191" s="5" t="str">
        <f t="shared" si="22"/>
        <v/>
      </c>
      <c r="C191" s="5" t="str">
        <f t="shared" si="23"/>
        <v/>
      </c>
      <c r="D191" s="5" t="str">
        <f t="shared" si="19"/>
        <v/>
      </c>
      <c r="E191" s="78" t="str">
        <f t="shared" si="21"/>
        <v/>
      </c>
      <c r="F191" s="78" t="str">
        <f>IF(E191="","",IF(E191&lt;Categorie!$A$6,"Non Ammesso",IF(A191="M",VLOOKUP(E191,Categorie!$A$6:$C$17,2),IF(A191="F",VLOOKUP(E191,Categorie!$A$6:$C$17,3),""))))</f>
        <v/>
      </c>
      <c r="G191" s="141"/>
      <c r="H191" s="141"/>
      <c r="I191" s="143"/>
      <c r="J191" s="143"/>
      <c r="K191" s="143"/>
      <c r="L191" s="78" t="str">
        <f t="shared" si="24"/>
        <v/>
      </c>
      <c r="M191" s="79" t="str">
        <f t="shared" si="25"/>
        <v/>
      </c>
    </row>
    <row r="192" spans="1:13" x14ac:dyDescent="0.2">
      <c r="A192" s="4" t="str">
        <f t="shared" si="20"/>
        <v/>
      </c>
      <c r="B192" s="5" t="str">
        <f t="shared" si="22"/>
        <v/>
      </c>
      <c r="C192" s="5" t="str">
        <f t="shared" si="23"/>
        <v/>
      </c>
      <c r="D192" s="5" t="str">
        <f t="shared" si="19"/>
        <v/>
      </c>
      <c r="E192" s="78" t="str">
        <f t="shared" si="21"/>
        <v/>
      </c>
      <c r="F192" s="78" t="str">
        <f>IF(E192="","",IF(E192&lt;Categorie!$A$6,"Non Ammesso",IF(A192="M",VLOOKUP(E192,Categorie!$A$6:$C$17,2),IF(A192="F",VLOOKUP(E192,Categorie!$A$6:$C$17,3),""))))</f>
        <v/>
      </c>
      <c r="G192" s="141"/>
      <c r="H192" s="141"/>
      <c r="I192" s="143"/>
      <c r="J192" s="143"/>
      <c r="K192" s="143"/>
      <c r="L192" s="78" t="str">
        <f t="shared" si="24"/>
        <v/>
      </c>
      <c r="M192" s="79" t="str">
        <f t="shared" si="25"/>
        <v/>
      </c>
    </row>
    <row r="193" spans="1:13" x14ac:dyDescent="0.2">
      <c r="A193" s="4" t="str">
        <f t="shared" si="20"/>
        <v/>
      </c>
      <c r="B193" s="5" t="str">
        <f t="shared" si="22"/>
        <v/>
      </c>
      <c r="C193" s="5" t="str">
        <f t="shared" si="23"/>
        <v/>
      </c>
      <c r="D193" s="5" t="str">
        <f t="shared" si="19"/>
        <v/>
      </c>
      <c r="E193" s="78" t="str">
        <f t="shared" si="21"/>
        <v/>
      </c>
      <c r="F193" s="78" t="str">
        <f>IF(E193="","",IF(E193&lt;Categorie!$A$6,"Non Ammesso",IF(A193="M",VLOOKUP(E193,Categorie!$A$6:$C$17,2),IF(A193="F",VLOOKUP(E193,Categorie!$A$6:$C$17,3),""))))</f>
        <v/>
      </c>
      <c r="G193" s="141"/>
      <c r="H193" s="141"/>
      <c r="I193" s="143"/>
      <c r="J193" s="143"/>
      <c r="K193" s="143"/>
      <c r="L193" s="78" t="str">
        <f t="shared" si="24"/>
        <v/>
      </c>
      <c r="M193" s="79" t="str">
        <f t="shared" si="25"/>
        <v/>
      </c>
    </row>
    <row r="194" spans="1:13" x14ac:dyDescent="0.2">
      <c r="A194" s="4" t="str">
        <f t="shared" si="20"/>
        <v/>
      </c>
      <c r="B194" s="5" t="str">
        <f t="shared" si="22"/>
        <v/>
      </c>
      <c r="C194" s="5" t="str">
        <f t="shared" si="23"/>
        <v/>
      </c>
      <c r="D194" s="5" t="str">
        <f t="shared" si="19"/>
        <v/>
      </c>
      <c r="E194" s="78" t="str">
        <f t="shared" si="21"/>
        <v/>
      </c>
      <c r="F194" s="78" t="str">
        <f>IF(E194="","",IF(E194&lt;Categorie!$A$6,"Non Ammesso",IF(A194="M",VLOOKUP(E194,Categorie!$A$6:$C$17,2),IF(A194="F",VLOOKUP(E194,Categorie!$A$6:$C$17,3),""))))</f>
        <v/>
      </c>
      <c r="G194" s="141"/>
      <c r="H194" s="141"/>
      <c r="I194" s="143"/>
      <c r="J194" s="143"/>
      <c r="K194" s="143"/>
      <c r="L194" s="78" t="str">
        <f t="shared" si="24"/>
        <v/>
      </c>
      <c r="M194" s="79" t="str">
        <f t="shared" si="25"/>
        <v/>
      </c>
    </row>
    <row r="195" spans="1:13" x14ac:dyDescent="0.2">
      <c r="A195" s="4" t="str">
        <f t="shared" si="20"/>
        <v/>
      </c>
      <c r="B195" s="5" t="str">
        <f t="shared" si="22"/>
        <v/>
      </c>
      <c r="C195" s="5" t="str">
        <f t="shared" si="23"/>
        <v/>
      </c>
      <c r="D195" s="5" t="str">
        <f t="shared" si="19"/>
        <v/>
      </c>
      <c r="E195" s="78" t="str">
        <f t="shared" si="21"/>
        <v/>
      </c>
      <c r="F195" s="78" t="str">
        <f>IF(E195="","",IF(E195&lt;Categorie!$A$6,"Non Ammesso",IF(A195="M",VLOOKUP(E195,Categorie!$A$6:$C$17,2),IF(A195="F",VLOOKUP(E195,Categorie!$A$6:$C$17,3),""))))</f>
        <v/>
      </c>
      <c r="G195" s="141"/>
      <c r="H195" s="141"/>
      <c r="I195" s="143"/>
      <c r="J195" s="143"/>
      <c r="K195" s="143"/>
      <c r="L195" s="78" t="str">
        <f t="shared" si="24"/>
        <v/>
      </c>
      <c r="M195" s="79" t="str">
        <f t="shared" si="25"/>
        <v/>
      </c>
    </row>
    <row r="196" spans="1:13" x14ac:dyDescent="0.2">
      <c r="A196" s="4" t="str">
        <f t="shared" si="20"/>
        <v/>
      </c>
      <c r="B196" s="5" t="str">
        <f t="shared" si="22"/>
        <v/>
      </c>
      <c r="C196" s="5" t="str">
        <f t="shared" si="23"/>
        <v/>
      </c>
      <c r="D196" s="5" t="str">
        <f t="shared" si="19"/>
        <v/>
      </c>
      <c r="E196" s="78" t="str">
        <f t="shared" si="21"/>
        <v/>
      </c>
      <c r="F196" s="78" t="str">
        <f>IF(E196="","",IF(E196&lt;Categorie!$A$6,"Non Ammesso",IF(A196="M",VLOOKUP(E196,Categorie!$A$6:$C$17,2),IF(A196="F",VLOOKUP(E196,Categorie!$A$6:$C$17,3),""))))</f>
        <v/>
      </c>
      <c r="G196" s="141"/>
      <c r="H196" s="141"/>
      <c r="I196" s="143"/>
      <c r="J196" s="143"/>
      <c r="K196" s="143"/>
      <c r="L196" s="78" t="str">
        <f t="shared" si="24"/>
        <v/>
      </c>
      <c r="M196" s="79" t="str">
        <f t="shared" si="25"/>
        <v/>
      </c>
    </row>
    <row r="197" spans="1:13" x14ac:dyDescent="0.2">
      <c r="A197" s="4" t="str">
        <f t="shared" si="20"/>
        <v/>
      </c>
      <c r="B197" s="5" t="str">
        <f t="shared" si="22"/>
        <v/>
      </c>
      <c r="C197" s="5" t="str">
        <f t="shared" si="23"/>
        <v/>
      </c>
      <c r="D197" s="5" t="str">
        <f t="shared" si="19"/>
        <v/>
      </c>
      <c r="E197" s="78" t="str">
        <f t="shared" si="21"/>
        <v/>
      </c>
      <c r="F197" s="78" t="str">
        <f>IF(E197="","",IF(E197&lt;Categorie!$A$6,"Non Ammesso",IF(A197="M",VLOOKUP(E197,Categorie!$A$6:$C$17,2),IF(A197="F",VLOOKUP(E197,Categorie!$A$6:$C$17,3),""))))</f>
        <v/>
      </c>
      <c r="G197" s="141"/>
      <c r="H197" s="141"/>
      <c r="I197" s="143"/>
      <c r="J197" s="143"/>
      <c r="K197" s="143"/>
      <c r="L197" s="78" t="str">
        <f t="shared" si="24"/>
        <v/>
      </c>
      <c r="M197" s="79" t="str">
        <f t="shared" si="25"/>
        <v/>
      </c>
    </row>
    <row r="198" spans="1:13" x14ac:dyDescent="0.2">
      <c r="A198" s="4" t="str">
        <f t="shared" si="20"/>
        <v/>
      </c>
      <c r="B198" s="5" t="str">
        <f t="shared" si="22"/>
        <v/>
      </c>
      <c r="C198" s="5" t="str">
        <f t="shared" si="23"/>
        <v/>
      </c>
      <c r="D198" s="5" t="str">
        <f t="shared" si="19"/>
        <v/>
      </c>
      <c r="E198" s="78" t="str">
        <f t="shared" si="21"/>
        <v/>
      </c>
      <c r="F198" s="78" t="str">
        <f>IF(E198="","",IF(E198&lt;Categorie!$A$6,"Non Ammesso",IF(A198="M",VLOOKUP(E198,Categorie!$A$6:$C$17,2),IF(A198="F",VLOOKUP(E198,Categorie!$A$6:$C$17,3),""))))</f>
        <v/>
      </c>
      <c r="G198" s="141"/>
      <c r="H198" s="141"/>
      <c r="I198" s="143"/>
      <c r="J198" s="143"/>
      <c r="K198" s="143"/>
      <c r="L198" s="78" t="str">
        <f t="shared" si="24"/>
        <v/>
      </c>
      <c r="M198" s="79" t="str">
        <f t="shared" si="25"/>
        <v/>
      </c>
    </row>
    <row r="199" spans="1:13" x14ac:dyDescent="0.2">
      <c r="A199" s="4" t="str">
        <f t="shared" si="20"/>
        <v/>
      </c>
      <c r="B199" s="5" t="str">
        <f t="shared" si="22"/>
        <v/>
      </c>
      <c r="C199" s="5" t="str">
        <f t="shared" si="23"/>
        <v/>
      </c>
      <c r="D199" s="5" t="str">
        <f t="shared" si="19"/>
        <v/>
      </c>
      <c r="E199" s="78" t="str">
        <f t="shared" si="21"/>
        <v/>
      </c>
      <c r="F199" s="78" t="str">
        <f>IF(E199="","",IF(E199&lt;Categorie!$A$6,"Non Ammesso",IF(A199="M",VLOOKUP(E199,Categorie!$A$6:$C$17,2),IF(A199="F",VLOOKUP(E199,Categorie!$A$6:$C$17,3),""))))</f>
        <v/>
      </c>
      <c r="G199" s="141"/>
      <c r="H199" s="141"/>
      <c r="I199" s="143"/>
      <c r="J199" s="143"/>
      <c r="K199" s="143"/>
      <c r="L199" s="78" t="str">
        <f t="shared" si="24"/>
        <v/>
      </c>
      <c r="M199" s="79" t="str">
        <f t="shared" si="25"/>
        <v/>
      </c>
    </row>
    <row r="200" spans="1:13" x14ac:dyDescent="0.2">
      <c r="A200" s="4" t="str">
        <f t="shared" si="20"/>
        <v/>
      </c>
      <c r="B200" s="5" t="str">
        <f t="shared" si="22"/>
        <v/>
      </c>
      <c r="C200" s="5" t="str">
        <f t="shared" si="23"/>
        <v/>
      </c>
      <c r="D200" s="5" t="str">
        <f t="shared" si="19"/>
        <v/>
      </c>
      <c r="E200" s="78" t="str">
        <f t="shared" si="21"/>
        <v/>
      </c>
      <c r="F200" s="78" t="str">
        <f>IF(E200="","",IF(E200&lt;Categorie!$A$6,"Non Ammesso",IF(A200="M",VLOOKUP(E200,Categorie!$A$6:$C$17,2),IF(A200="F",VLOOKUP(E200,Categorie!$A$6:$C$17,3),""))))</f>
        <v/>
      </c>
      <c r="G200" s="141"/>
      <c r="H200" s="141"/>
      <c r="I200" s="143"/>
      <c r="J200" s="143"/>
      <c r="K200" s="143"/>
      <c r="L200" s="78" t="str">
        <f t="shared" si="24"/>
        <v/>
      </c>
      <c r="M200" s="79" t="str">
        <f t="shared" si="25"/>
        <v/>
      </c>
    </row>
    <row r="201" spans="1:13" x14ac:dyDescent="0.2">
      <c r="A201" s="4" t="str">
        <f t="shared" si="20"/>
        <v/>
      </c>
      <c r="B201" s="5" t="str">
        <f t="shared" si="22"/>
        <v/>
      </c>
      <c r="C201" s="5" t="str">
        <f t="shared" si="23"/>
        <v/>
      </c>
      <c r="D201" s="5" t="str">
        <f t="shared" si="19"/>
        <v/>
      </c>
      <c r="E201" s="78" t="str">
        <f t="shared" si="21"/>
        <v/>
      </c>
      <c r="F201" s="78" t="str">
        <f>IF(E201="","",IF(E201&lt;Categorie!$A$6,"Non Ammesso",IF(A201="M",VLOOKUP(E201,Categorie!$A$6:$C$17,2),IF(A201="F",VLOOKUP(E201,Categorie!$A$6:$C$17,3),""))))</f>
        <v/>
      </c>
      <c r="G201" s="141"/>
      <c r="H201" s="141"/>
      <c r="I201" s="143"/>
      <c r="J201" s="143"/>
      <c r="K201" s="143"/>
      <c r="L201" s="78" t="str">
        <f t="shared" si="24"/>
        <v/>
      </c>
      <c r="M201" s="79" t="str">
        <f t="shared" si="25"/>
        <v/>
      </c>
    </row>
    <row r="202" spans="1:13" x14ac:dyDescent="0.2">
      <c r="A202" s="4" t="str">
        <f t="shared" si="20"/>
        <v/>
      </c>
      <c r="B202" s="5" t="str">
        <f t="shared" si="22"/>
        <v/>
      </c>
      <c r="C202" s="5" t="str">
        <f t="shared" si="23"/>
        <v/>
      </c>
      <c r="D202" s="5" t="str">
        <f t="shared" si="19"/>
        <v/>
      </c>
      <c r="E202" s="78" t="str">
        <f t="shared" si="21"/>
        <v/>
      </c>
      <c r="F202" s="78" t="str">
        <f>IF(E202="","",IF(E202&lt;Categorie!$A$6,"Non Ammesso",IF(A202="M",VLOOKUP(E202,Categorie!$A$6:$C$17,2),IF(A202="F",VLOOKUP(E202,Categorie!$A$6:$C$17,3),""))))</f>
        <v/>
      </c>
      <c r="G202" s="141"/>
      <c r="H202" s="141"/>
      <c r="I202" s="143"/>
      <c r="J202" s="143"/>
      <c r="K202" s="143"/>
      <c r="L202" s="78" t="str">
        <f t="shared" si="24"/>
        <v/>
      </c>
      <c r="M202" s="79" t="str">
        <f t="shared" si="25"/>
        <v/>
      </c>
    </row>
    <row r="203" spans="1:13" x14ac:dyDescent="0.2">
      <c r="A203" s="4" t="str">
        <f t="shared" si="20"/>
        <v/>
      </c>
      <c r="B203" s="5" t="str">
        <f t="shared" si="22"/>
        <v/>
      </c>
      <c r="C203" s="5" t="str">
        <f t="shared" si="23"/>
        <v/>
      </c>
      <c r="D203" s="5" t="str">
        <f t="shared" si="19"/>
        <v/>
      </c>
      <c r="E203" s="78" t="str">
        <f t="shared" si="21"/>
        <v/>
      </c>
      <c r="F203" s="78" t="str">
        <f>IF(E203="","",IF(E203&lt;Categorie!$A$6,"Non Ammesso",IF(A203="M",VLOOKUP(E203,Categorie!$A$6:$C$17,2),IF(A203="F",VLOOKUP(E203,Categorie!$A$6:$C$17,3),""))))</f>
        <v/>
      </c>
      <c r="G203" s="141"/>
      <c r="H203" s="141"/>
      <c r="I203" s="143"/>
      <c r="J203" s="143"/>
      <c r="K203" s="143"/>
      <c r="L203" s="78" t="str">
        <f t="shared" si="24"/>
        <v/>
      </c>
      <c r="M203" s="79" t="str">
        <f t="shared" si="25"/>
        <v/>
      </c>
    </row>
    <row r="204" spans="1:13" x14ac:dyDescent="0.2">
      <c r="A204" s="4" t="str">
        <f t="shared" si="20"/>
        <v/>
      </c>
      <c r="B204" s="5" t="str">
        <f t="shared" si="22"/>
        <v/>
      </c>
      <c r="C204" s="5" t="str">
        <f t="shared" si="23"/>
        <v/>
      </c>
      <c r="D204" s="5" t="str">
        <f t="shared" si="19"/>
        <v/>
      </c>
      <c r="E204" s="78" t="str">
        <f t="shared" si="21"/>
        <v/>
      </c>
      <c r="F204" s="78" t="str">
        <f>IF(E204="","",IF(E204&lt;Categorie!$A$6,"Non Ammesso",IF(A204="M",VLOOKUP(E204,Categorie!$A$6:$C$17,2),IF(A204="F",VLOOKUP(E204,Categorie!$A$6:$C$17,3),""))))</f>
        <v/>
      </c>
      <c r="G204" s="141"/>
      <c r="H204" s="141"/>
      <c r="I204" s="143"/>
      <c r="J204" s="143"/>
      <c r="K204" s="143"/>
      <c r="L204" s="78" t="str">
        <f t="shared" si="24"/>
        <v/>
      </c>
      <c r="M204" s="79" t="str">
        <f t="shared" si="25"/>
        <v/>
      </c>
    </row>
    <row r="205" spans="1:13" x14ac:dyDescent="0.2">
      <c r="A205" s="4" t="str">
        <f t="shared" si="20"/>
        <v/>
      </c>
      <c r="B205" s="5" t="str">
        <f t="shared" si="22"/>
        <v/>
      </c>
      <c r="C205" s="5" t="str">
        <f t="shared" si="23"/>
        <v/>
      </c>
      <c r="D205" s="5" t="str">
        <f t="shared" si="19"/>
        <v/>
      </c>
      <c r="E205" s="78" t="str">
        <f t="shared" si="21"/>
        <v/>
      </c>
      <c r="F205" s="78" t="str">
        <f>IF(E205="","",IF(E205&lt;Categorie!$A$6,"Non Ammesso",IF(A205="M",VLOOKUP(E205,Categorie!$A$6:$C$17,2),IF(A205="F",VLOOKUP(E205,Categorie!$A$6:$C$17,3),""))))</f>
        <v/>
      </c>
      <c r="G205" s="141"/>
      <c r="H205" s="141"/>
      <c r="I205" s="143"/>
      <c r="J205" s="143"/>
      <c r="K205" s="143"/>
      <c r="L205" s="78" t="str">
        <f t="shared" si="24"/>
        <v/>
      </c>
      <c r="M205" s="79" t="str">
        <f t="shared" si="25"/>
        <v/>
      </c>
    </row>
    <row r="206" spans="1:13" x14ac:dyDescent="0.2">
      <c r="A206" s="4" t="str">
        <f t="shared" si="20"/>
        <v/>
      </c>
      <c r="B206" s="5" t="str">
        <f t="shared" si="22"/>
        <v/>
      </c>
      <c r="C206" s="5" t="str">
        <f t="shared" si="23"/>
        <v/>
      </c>
      <c r="D206" s="5" t="str">
        <f t="shared" si="19"/>
        <v/>
      </c>
      <c r="E206" s="78" t="str">
        <f t="shared" si="21"/>
        <v/>
      </c>
      <c r="F206" s="78" t="str">
        <f>IF(E206="","",IF(E206&lt;Categorie!$A$6,"Non Ammesso",IF(A206="M",VLOOKUP(E206,Categorie!$A$6:$C$17,2),IF(A206="F",VLOOKUP(E206,Categorie!$A$6:$C$17,3),""))))</f>
        <v/>
      </c>
      <c r="G206" s="141"/>
      <c r="H206" s="141"/>
      <c r="I206" s="143"/>
      <c r="J206" s="143"/>
      <c r="K206" s="143"/>
      <c r="L206" s="78" t="str">
        <f t="shared" si="24"/>
        <v/>
      </c>
      <c r="M206" s="79" t="str">
        <f t="shared" si="25"/>
        <v/>
      </c>
    </row>
    <row r="207" spans="1:13" x14ac:dyDescent="0.2">
      <c r="A207" s="4" t="str">
        <f t="shared" si="20"/>
        <v/>
      </c>
      <c r="B207" s="5" t="str">
        <f t="shared" si="22"/>
        <v/>
      </c>
      <c r="C207" s="5" t="str">
        <f t="shared" si="23"/>
        <v/>
      </c>
      <c r="D207" s="5" t="str">
        <f t="shared" si="19"/>
        <v/>
      </c>
      <c r="E207" s="78" t="str">
        <f t="shared" si="21"/>
        <v/>
      </c>
      <c r="F207" s="78" t="str">
        <f>IF(E207="","",IF(E207&lt;Categorie!$A$6,"Non Ammesso",IF(A207="M",VLOOKUP(E207,Categorie!$A$6:$C$17,2),IF(A207="F",VLOOKUP(E207,Categorie!$A$6:$C$17,3),""))))</f>
        <v/>
      </c>
      <c r="G207" s="141"/>
      <c r="H207" s="141"/>
      <c r="I207" s="143"/>
      <c r="J207" s="143"/>
      <c r="K207" s="143"/>
      <c r="L207" s="78" t="str">
        <f t="shared" si="24"/>
        <v/>
      </c>
      <c r="M207" s="79" t="str">
        <f t="shared" si="25"/>
        <v/>
      </c>
    </row>
    <row r="208" spans="1:13" x14ac:dyDescent="0.2">
      <c r="A208" s="4" t="str">
        <f t="shared" si="20"/>
        <v/>
      </c>
      <c r="B208" s="5" t="str">
        <f t="shared" si="22"/>
        <v/>
      </c>
      <c r="C208" s="5" t="str">
        <f t="shared" si="23"/>
        <v/>
      </c>
      <c r="D208" s="5" t="str">
        <f t="shared" si="19"/>
        <v/>
      </c>
      <c r="E208" s="78" t="str">
        <f t="shared" si="21"/>
        <v/>
      </c>
      <c r="F208" s="78" t="str">
        <f>IF(E208="","",IF(E208&lt;Categorie!$A$6,"Non Ammesso",IF(A208="M",VLOOKUP(E208,Categorie!$A$6:$C$17,2),IF(A208="F",VLOOKUP(E208,Categorie!$A$6:$C$17,3),""))))</f>
        <v/>
      </c>
      <c r="G208" s="141"/>
      <c r="H208" s="141"/>
      <c r="I208" s="143"/>
      <c r="J208" s="143"/>
      <c r="K208" s="143"/>
      <c r="L208" s="78" t="str">
        <f t="shared" si="24"/>
        <v/>
      </c>
      <c r="M208" s="79" t="str">
        <f t="shared" si="25"/>
        <v/>
      </c>
    </row>
    <row r="209" spans="1:13" x14ac:dyDescent="0.2">
      <c r="A209" s="4" t="str">
        <f t="shared" si="20"/>
        <v/>
      </c>
      <c r="B209" s="5" t="str">
        <f t="shared" si="22"/>
        <v/>
      </c>
      <c r="C209" s="5" t="str">
        <f t="shared" si="23"/>
        <v/>
      </c>
      <c r="D209" s="5" t="str">
        <f t="shared" si="19"/>
        <v/>
      </c>
      <c r="E209" s="78" t="str">
        <f t="shared" si="21"/>
        <v/>
      </c>
      <c r="F209" s="78" t="str">
        <f>IF(E209="","",IF(E209&lt;Categorie!$A$6,"Non Ammesso",IF(A209="M",VLOOKUP(E209,Categorie!$A$6:$C$17,2),IF(A209="F",VLOOKUP(E209,Categorie!$A$6:$C$17,3),""))))</f>
        <v/>
      </c>
      <c r="G209" s="141"/>
      <c r="H209" s="141"/>
      <c r="I209" s="143"/>
      <c r="J209" s="143"/>
      <c r="K209" s="143"/>
      <c r="L209" s="78" t="str">
        <f t="shared" si="24"/>
        <v/>
      </c>
      <c r="M209" s="79" t="str">
        <f t="shared" si="25"/>
        <v/>
      </c>
    </row>
    <row r="210" spans="1:13" x14ac:dyDescent="0.2">
      <c r="A210" s="4" t="str">
        <f t="shared" si="20"/>
        <v/>
      </c>
      <c r="B210" s="5" t="str">
        <f t="shared" si="22"/>
        <v/>
      </c>
      <c r="C210" s="5" t="str">
        <f t="shared" si="23"/>
        <v/>
      </c>
      <c r="D210" s="5" t="str">
        <f t="shared" si="19"/>
        <v/>
      </c>
      <c r="E210" s="78" t="str">
        <f t="shared" si="21"/>
        <v/>
      </c>
      <c r="F210" s="78" t="str">
        <f>IF(E210="","",IF(E210&lt;Categorie!$A$6,"Non Ammesso",IF(A210="M",VLOOKUP(E210,Categorie!$A$6:$C$17,2),IF(A210="F",VLOOKUP(E210,Categorie!$A$6:$C$17,3),""))))</f>
        <v/>
      </c>
      <c r="G210" s="141"/>
      <c r="H210" s="141"/>
      <c r="I210" s="143"/>
      <c r="J210" s="143"/>
      <c r="K210" s="143"/>
      <c r="L210" s="78" t="str">
        <f t="shared" si="24"/>
        <v/>
      </c>
      <c r="M210" s="79" t="str">
        <f t="shared" si="25"/>
        <v/>
      </c>
    </row>
    <row r="211" spans="1:13" x14ac:dyDescent="0.2">
      <c r="A211" s="4" t="str">
        <f t="shared" si="20"/>
        <v/>
      </c>
      <c r="B211" s="5" t="str">
        <f t="shared" si="22"/>
        <v/>
      </c>
      <c r="C211" s="5" t="str">
        <f t="shared" si="23"/>
        <v/>
      </c>
      <c r="D211" s="5" t="str">
        <f t="shared" si="19"/>
        <v/>
      </c>
      <c r="E211" s="78" t="str">
        <f t="shared" si="21"/>
        <v/>
      </c>
      <c r="F211" s="78" t="str">
        <f>IF(E211="","",IF(E211&lt;Categorie!$A$6,"Non Ammesso",IF(A211="M",VLOOKUP(E211,Categorie!$A$6:$C$17,2),IF(A211="F",VLOOKUP(E211,Categorie!$A$6:$C$17,3),""))))</f>
        <v/>
      </c>
      <c r="G211" s="141"/>
      <c r="H211" s="141"/>
      <c r="I211" s="143"/>
      <c r="J211" s="143"/>
      <c r="K211" s="143"/>
      <c r="L211" s="78" t="str">
        <f t="shared" si="24"/>
        <v/>
      </c>
      <c r="M211" s="79" t="str">
        <f t="shared" si="25"/>
        <v/>
      </c>
    </row>
    <row r="212" spans="1:13" x14ac:dyDescent="0.2">
      <c r="A212" s="4" t="str">
        <f t="shared" si="20"/>
        <v/>
      </c>
      <c r="B212" s="5" t="str">
        <f t="shared" si="22"/>
        <v/>
      </c>
      <c r="C212" s="5" t="str">
        <f t="shared" si="23"/>
        <v/>
      </c>
      <c r="D212" s="5" t="str">
        <f t="shared" si="19"/>
        <v/>
      </c>
      <c r="E212" s="78" t="str">
        <f t="shared" si="21"/>
        <v/>
      </c>
      <c r="F212" s="78" t="str">
        <f>IF(E212="","",IF(E212&lt;Categorie!$A$6,"Non Ammesso",IF(A212="M",VLOOKUP(E212,Categorie!$A$6:$C$17,2),IF(A212="F",VLOOKUP(E212,Categorie!$A$6:$C$17,3),""))))</f>
        <v/>
      </c>
      <c r="G212" s="141"/>
      <c r="H212" s="141"/>
      <c r="I212" s="143"/>
      <c r="J212" s="143"/>
      <c r="K212" s="143"/>
      <c r="L212" s="78" t="str">
        <f t="shared" si="24"/>
        <v/>
      </c>
      <c r="M212" s="79" t="str">
        <f t="shared" si="25"/>
        <v/>
      </c>
    </row>
    <row r="213" spans="1:13" x14ac:dyDescent="0.2">
      <c r="A213" s="4" t="str">
        <f t="shared" si="20"/>
        <v/>
      </c>
      <c r="B213" s="5" t="str">
        <f t="shared" si="22"/>
        <v/>
      </c>
      <c r="C213" s="5" t="str">
        <f t="shared" si="23"/>
        <v/>
      </c>
      <c r="D213" s="5" t="str">
        <f t="shared" si="19"/>
        <v/>
      </c>
      <c r="E213" s="78" t="str">
        <f t="shared" si="21"/>
        <v/>
      </c>
      <c r="F213" s="78" t="str">
        <f>IF(E213="","",IF(E213&lt;Categorie!$A$6,"Non Ammesso",IF(A213="M",VLOOKUP(E213,Categorie!$A$6:$C$17,2),IF(A213="F",VLOOKUP(E213,Categorie!$A$6:$C$17,3),""))))</f>
        <v/>
      </c>
      <c r="G213" s="141"/>
      <c r="H213" s="141"/>
      <c r="I213" s="143"/>
      <c r="J213" s="143"/>
      <c r="K213" s="143"/>
      <c r="L213" s="78" t="str">
        <f t="shared" si="24"/>
        <v/>
      </c>
      <c r="M213" s="79" t="str">
        <f t="shared" si="25"/>
        <v/>
      </c>
    </row>
    <row r="214" spans="1:13" x14ac:dyDescent="0.2">
      <c r="A214" s="4" t="str">
        <f t="shared" si="20"/>
        <v/>
      </c>
      <c r="B214" s="5" t="str">
        <f t="shared" si="22"/>
        <v/>
      </c>
      <c r="C214" s="5" t="str">
        <f t="shared" si="23"/>
        <v/>
      </c>
      <c r="D214" s="5" t="str">
        <f t="shared" si="19"/>
        <v/>
      </c>
      <c r="E214" s="78" t="str">
        <f t="shared" si="21"/>
        <v/>
      </c>
      <c r="F214" s="78" t="str">
        <f>IF(E214="","",IF(E214&lt;Categorie!$A$6,"Non Ammesso",IF(A214="M",VLOOKUP(E214,Categorie!$A$6:$C$17,2),IF(A214="F",VLOOKUP(E214,Categorie!$A$6:$C$17,3),""))))</f>
        <v/>
      </c>
      <c r="G214" s="141"/>
      <c r="H214" s="141"/>
      <c r="I214" s="143"/>
      <c r="J214" s="143"/>
      <c r="K214" s="143"/>
      <c r="L214" s="78" t="str">
        <f t="shared" si="24"/>
        <v/>
      </c>
      <c r="M214" s="79" t="str">
        <f t="shared" si="25"/>
        <v/>
      </c>
    </row>
    <row r="215" spans="1:13" x14ac:dyDescent="0.2">
      <c r="A215" s="4" t="str">
        <f t="shared" si="20"/>
        <v/>
      </c>
      <c r="B215" s="5" t="str">
        <f t="shared" si="22"/>
        <v/>
      </c>
      <c r="C215" s="5" t="str">
        <f t="shared" si="23"/>
        <v/>
      </c>
      <c r="D215" s="5" t="str">
        <f t="shared" si="19"/>
        <v/>
      </c>
      <c r="E215" s="78" t="str">
        <f t="shared" si="21"/>
        <v/>
      </c>
      <c r="F215" s="78" t="str">
        <f>IF(E215="","",IF(E215&lt;Categorie!$A$6,"Non Ammesso",IF(A215="M",VLOOKUP(E215,Categorie!$A$6:$C$17,2),IF(A215="F",VLOOKUP(E215,Categorie!$A$6:$C$17,3),""))))</f>
        <v/>
      </c>
      <c r="G215" s="141"/>
      <c r="H215" s="141"/>
      <c r="I215" s="143"/>
      <c r="J215" s="143"/>
      <c r="K215" s="143"/>
      <c r="L215" s="78" t="str">
        <f t="shared" si="24"/>
        <v/>
      </c>
      <c r="M215" s="79" t="str">
        <f t="shared" si="25"/>
        <v/>
      </c>
    </row>
    <row r="216" spans="1:13" x14ac:dyDescent="0.2">
      <c r="A216" s="4" t="str">
        <f t="shared" si="20"/>
        <v/>
      </c>
      <c r="B216" s="5" t="str">
        <f t="shared" si="22"/>
        <v/>
      </c>
      <c r="C216" s="5" t="str">
        <f t="shared" si="23"/>
        <v/>
      </c>
      <c r="D216" s="5" t="str">
        <f t="shared" si="19"/>
        <v/>
      </c>
      <c r="E216" s="78" t="str">
        <f t="shared" si="21"/>
        <v/>
      </c>
      <c r="F216" s="78" t="str">
        <f>IF(E216="","",IF(E216&lt;Categorie!$A$6,"Non Ammesso",IF(A216="M",VLOOKUP(E216,Categorie!$A$6:$C$17,2),IF(A216="F",VLOOKUP(E216,Categorie!$A$6:$C$17,3),""))))</f>
        <v/>
      </c>
      <c r="G216" s="141"/>
      <c r="H216" s="141"/>
      <c r="I216" s="143"/>
      <c r="J216" s="143"/>
      <c r="K216" s="143"/>
      <c r="L216" s="78" t="str">
        <f t="shared" si="24"/>
        <v/>
      </c>
      <c r="M216" s="79" t="str">
        <f t="shared" si="25"/>
        <v/>
      </c>
    </row>
    <row r="217" spans="1:13" x14ac:dyDescent="0.2">
      <c r="A217" s="4" t="str">
        <f t="shared" si="20"/>
        <v/>
      </c>
      <c r="B217" s="5" t="str">
        <f t="shared" si="22"/>
        <v/>
      </c>
      <c r="C217" s="5" t="str">
        <f t="shared" si="23"/>
        <v/>
      </c>
      <c r="D217" s="5" t="str">
        <f t="shared" si="19"/>
        <v/>
      </c>
      <c r="E217" s="78" t="str">
        <f t="shared" si="21"/>
        <v/>
      </c>
      <c r="F217" s="78" t="str">
        <f>IF(E217="","",IF(E217&lt;Categorie!$A$6,"Non Ammesso",IF(A217="M",VLOOKUP(E217,Categorie!$A$6:$C$17,2),IF(A217="F",VLOOKUP(E217,Categorie!$A$6:$C$17,3),""))))</f>
        <v/>
      </c>
      <c r="G217" s="141"/>
      <c r="H217" s="141"/>
      <c r="I217" s="143"/>
      <c r="J217" s="143"/>
      <c r="K217" s="143"/>
      <c r="L217" s="78" t="str">
        <f t="shared" si="24"/>
        <v/>
      </c>
      <c r="M217" s="79" t="str">
        <f t="shared" si="25"/>
        <v/>
      </c>
    </row>
    <row r="218" spans="1:13" x14ac:dyDescent="0.2">
      <c r="A218" s="4" t="str">
        <f t="shared" si="20"/>
        <v/>
      </c>
      <c r="B218" s="5" t="str">
        <f t="shared" si="22"/>
        <v/>
      </c>
      <c r="C218" s="5" t="str">
        <f t="shared" si="23"/>
        <v/>
      </c>
      <c r="D218" s="5" t="str">
        <f t="shared" si="19"/>
        <v/>
      </c>
      <c r="E218" s="78" t="str">
        <f t="shared" si="21"/>
        <v/>
      </c>
      <c r="F218" s="78" t="str">
        <f>IF(E218="","",IF(E218&lt;Categorie!$A$6,"Non Ammesso",IF(A218="M",VLOOKUP(E218,Categorie!$A$6:$C$17,2),IF(A218="F",VLOOKUP(E218,Categorie!$A$6:$C$17,3),""))))</f>
        <v/>
      </c>
      <c r="G218" s="141"/>
      <c r="H218" s="141"/>
      <c r="I218" s="143"/>
      <c r="J218" s="143"/>
      <c r="K218" s="143"/>
      <c r="L218" s="78" t="str">
        <f t="shared" si="24"/>
        <v/>
      </c>
      <c r="M218" s="79" t="str">
        <f t="shared" si="25"/>
        <v/>
      </c>
    </row>
    <row r="219" spans="1:13" x14ac:dyDescent="0.2">
      <c r="A219" s="4" t="str">
        <f t="shared" si="20"/>
        <v/>
      </c>
      <c r="B219" s="5" t="str">
        <f t="shared" si="22"/>
        <v/>
      </c>
      <c r="C219" s="5" t="str">
        <f t="shared" si="23"/>
        <v/>
      </c>
      <c r="D219" s="5" t="str">
        <f t="shared" ref="D219:D226" si="26">IF(G219&gt;1,D218,"")</f>
        <v/>
      </c>
      <c r="E219" s="78" t="str">
        <f t="shared" si="21"/>
        <v/>
      </c>
      <c r="F219" s="78" t="str">
        <f>IF(E219="","",IF(E219&lt;Categorie!$A$6,"Non Ammesso",IF(A219="M",VLOOKUP(E219,Categorie!$A$6:$C$17,2),IF(A219="F",VLOOKUP(E219,Categorie!$A$6:$C$17,3),""))))</f>
        <v/>
      </c>
      <c r="G219" s="141"/>
      <c r="H219" s="141"/>
      <c r="I219" s="143"/>
      <c r="J219" s="143"/>
      <c r="K219" s="143"/>
      <c r="L219" s="78" t="str">
        <f t="shared" si="24"/>
        <v/>
      </c>
      <c r="M219" s="79" t="str">
        <f t="shared" si="25"/>
        <v/>
      </c>
    </row>
    <row r="220" spans="1:13" x14ac:dyDescent="0.2">
      <c r="A220" s="4" t="str">
        <f t="shared" ref="A220:A226" si="27">IF(G220&gt;1,A219,"")</f>
        <v/>
      </c>
      <c r="B220" s="5" t="str">
        <f t="shared" si="22"/>
        <v/>
      </c>
      <c r="C220" s="5" t="str">
        <f t="shared" si="23"/>
        <v/>
      </c>
      <c r="D220" s="5" t="str">
        <f t="shared" si="26"/>
        <v/>
      </c>
      <c r="E220" s="78" t="str">
        <f t="shared" si="21"/>
        <v/>
      </c>
      <c r="F220" s="78" t="str">
        <f>IF(E220="","",IF(E220&lt;Categorie!$A$6,"Non Ammesso",IF(A220="M",VLOOKUP(E220,Categorie!$A$6:$C$17,2),IF(A220="F",VLOOKUP(E220,Categorie!$A$6:$C$17,3),""))))</f>
        <v/>
      </c>
      <c r="G220" s="141"/>
      <c r="H220" s="141"/>
      <c r="I220" s="143"/>
      <c r="J220" s="143"/>
      <c r="K220" s="143"/>
      <c r="L220" s="78" t="str">
        <f t="shared" si="24"/>
        <v/>
      </c>
      <c r="M220" s="79" t="str">
        <f t="shared" si="25"/>
        <v/>
      </c>
    </row>
    <row r="221" spans="1:13" x14ac:dyDescent="0.2">
      <c r="A221" s="4" t="str">
        <f t="shared" si="27"/>
        <v/>
      </c>
      <c r="B221" s="5" t="str">
        <f t="shared" si="22"/>
        <v/>
      </c>
      <c r="C221" s="5" t="str">
        <f t="shared" si="23"/>
        <v/>
      </c>
      <c r="D221" s="5" t="str">
        <f t="shared" si="26"/>
        <v/>
      </c>
      <c r="E221" s="78" t="str">
        <f t="shared" ref="E221:E226" si="28">IF(D221="","",($H$10-D221))</f>
        <v/>
      </c>
      <c r="F221" s="78" t="str">
        <f>IF(E221="","",IF(E221&lt;Categorie!$A$6,"Non Ammesso",IF(A221="M",VLOOKUP(E221,Categorie!$A$6:$C$17,2),IF(A221="F",VLOOKUP(E221,Categorie!$A$6:$C$17,3),""))))</f>
        <v/>
      </c>
      <c r="G221" s="141"/>
      <c r="H221" s="141"/>
      <c r="I221" s="143"/>
      <c r="J221" s="143"/>
      <c r="K221" s="143"/>
      <c r="L221" s="78" t="str">
        <f t="shared" si="24"/>
        <v/>
      </c>
      <c r="M221" s="79" t="str">
        <f t="shared" si="25"/>
        <v/>
      </c>
    </row>
    <row r="222" spans="1:13" x14ac:dyDescent="0.2">
      <c r="A222" s="4" t="str">
        <f t="shared" si="27"/>
        <v/>
      </c>
      <c r="B222" s="5" t="str">
        <f t="shared" si="22"/>
        <v/>
      </c>
      <c r="C222" s="5" t="str">
        <f t="shared" si="23"/>
        <v/>
      </c>
      <c r="D222" s="5" t="str">
        <f t="shared" si="26"/>
        <v/>
      </c>
      <c r="E222" s="78" t="str">
        <f t="shared" si="28"/>
        <v/>
      </c>
      <c r="F222" s="78" t="str">
        <f>IF(E222="","",IF(E222&lt;Categorie!$A$6,"Non Ammesso",IF(A222="M",VLOOKUP(E222,Categorie!$A$6:$C$17,2),IF(A222="F",VLOOKUP(E222,Categorie!$A$6:$C$17,3),""))))</f>
        <v/>
      </c>
      <c r="G222" s="141"/>
      <c r="H222" s="141"/>
      <c r="I222" s="143"/>
      <c r="J222" s="143"/>
      <c r="K222" s="143"/>
      <c r="L222" s="78" t="str">
        <f t="shared" si="24"/>
        <v/>
      </c>
      <c r="M222" s="79" t="str">
        <f t="shared" si="25"/>
        <v/>
      </c>
    </row>
    <row r="223" spans="1:13" x14ac:dyDescent="0.2">
      <c r="A223" s="4" t="str">
        <f t="shared" si="27"/>
        <v/>
      </c>
      <c r="B223" s="5" t="str">
        <f t="shared" si="22"/>
        <v/>
      </c>
      <c r="C223" s="5" t="str">
        <f t="shared" si="23"/>
        <v/>
      </c>
      <c r="D223" s="5" t="str">
        <f t="shared" si="26"/>
        <v/>
      </c>
      <c r="E223" s="78" t="str">
        <f t="shared" si="28"/>
        <v/>
      </c>
      <c r="F223" s="78" t="str">
        <f>IF(E223="","",IF(E223&lt;Categorie!$A$6,"Non Ammesso",IF(A223="M",VLOOKUP(E223,Categorie!$A$6:$C$17,2),IF(A223="F",VLOOKUP(E223,Categorie!$A$6:$C$17,3),""))))</f>
        <v/>
      </c>
      <c r="G223" s="141"/>
      <c r="H223" s="141"/>
      <c r="I223" s="143"/>
      <c r="J223" s="143"/>
      <c r="K223" s="143"/>
      <c r="L223" s="78" t="str">
        <f t="shared" si="24"/>
        <v/>
      </c>
      <c r="M223" s="79" t="str">
        <f t="shared" si="25"/>
        <v/>
      </c>
    </row>
    <row r="224" spans="1:13" x14ac:dyDescent="0.2">
      <c r="A224" s="4" t="str">
        <f t="shared" si="27"/>
        <v/>
      </c>
      <c r="B224" s="5" t="str">
        <f t="shared" si="22"/>
        <v/>
      </c>
      <c r="C224" s="5" t="str">
        <f t="shared" si="23"/>
        <v/>
      </c>
      <c r="D224" s="5" t="str">
        <f t="shared" si="26"/>
        <v/>
      </c>
      <c r="E224" s="78" t="str">
        <f t="shared" si="28"/>
        <v/>
      </c>
      <c r="F224" s="78" t="str">
        <f>IF(E224="","",IF(E224&lt;Categorie!$A$6,"Non Ammesso",IF(A224="M",VLOOKUP(E224,Categorie!$A$6:$C$17,2),IF(A224="F",VLOOKUP(E224,Categorie!$A$6:$C$17,3),""))))</f>
        <v/>
      </c>
      <c r="G224" s="141"/>
      <c r="H224" s="141"/>
      <c r="I224" s="143"/>
      <c r="J224" s="143"/>
      <c r="K224" s="143"/>
      <c r="L224" s="78" t="str">
        <f t="shared" si="24"/>
        <v/>
      </c>
      <c r="M224" s="79" t="str">
        <f t="shared" si="25"/>
        <v/>
      </c>
    </row>
    <row r="225" spans="1:13" x14ac:dyDescent="0.2">
      <c r="A225" s="4" t="str">
        <f>IF(G225&gt;1,A224,"")</f>
        <v/>
      </c>
      <c r="B225" s="5" t="str">
        <f>IF(G225&gt;1,B224,"")</f>
        <v/>
      </c>
      <c r="C225" s="5" t="str">
        <f>IF(G225&gt;1,C224,"")</f>
        <v/>
      </c>
      <c r="D225" s="5" t="str">
        <f t="shared" si="26"/>
        <v/>
      </c>
      <c r="E225" s="78" t="str">
        <f t="shared" si="28"/>
        <v/>
      </c>
      <c r="F225" s="78" t="str">
        <f>IF(E225="","",IF(E225&lt;Categorie!$A$6,"Non Ammesso",IF(A225="M",VLOOKUP(E225,Categorie!$A$6:$C$17,2),IF(A225="F",VLOOKUP(E225,Categorie!$A$6:$C$17,3),""))))</f>
        <v/>
      </c>
      <c r="G225" s="141"/>
      <c r="H225" s="141"/>
      <c r="I225" s="143"/>
      <c r="J225" s="143"/>
      <c r="K225" s="143"/>
      <c r="L225" s="78" t="str">
        <f>IF(G225&lt;&gt;"",$C$12,"")</f>
        <v/>
      </c>
      <c r="M225" s="79" t="str">
        <f>IF(G225&lt;&gt;"",$I$12,"")</f>
        <v/>
      </c>
    </row>
    <row r="226" spans="1:13" ht="13.5" thickBot="1" x14ac:dyDescent="0.25">
      <c r="A226" s="6" t="str">
        <f t="shared" si="27"/>
        <v/>
      </c>
      <c r="B226" s="7" t="str">
        <f t="shared" si="22"/>
        <v/>
      </c>
      <c r="C226" s="7" t="str">
        <f t="shared" si="23"/>
        <v/>
      </c>
      <c r="D226" s="7" t="str">
        <f t="shared" si="26"/>
        <v/>
      </c>
      <c r="E226" s="80" t="str">
        <f t="shared" si="28"/>
        <v/>
      </c>
      <c r="F226" s="80" t="str">
        <f>IF(E226="","",IF(E226&lt;Categorie!$A$6,"Non Ammesso",IF(A226="M",VLOOKUP(E226,Categorie!$A$6:$C$17,2),IF(A226="F",VLOOKUP(E226,Categorie!$A$6:$C$17,3),""))))</f>
        <v/>
      </c>
      <c r="G226" s="144"/>
      <c r="H226" s="144"/>
      <c r="I226" s="145"/>
      <c r="J226" s="145"/>
      <c r="K226" s="145"/>
      <c r="L226" s="80" t="str">
        <f t="shared" si="24"/>
        <v/>
      </c>
      <c r="M226" s="81" t="str">
        <f t="shared" si="25"/>
        <v/>
      </c>
    </row>
    <row r="227" spans="1:13" ht="13.5" thickTop="1" x14ac:dyDescent="0.2"/>
  </sheetData>
  <sheetProtection password="C733" sheet="1" objects="1" scenarios="1" deleteRows="0" selectLockedCells="1"/>
  <dataConsolidate/>
  <mergeCells count="32">
    <mergeCell ref="L20:M20"/>
    <mergeCell ref="I24:K24"/>
    <mergeCell ref="E25:F25"/>
    <mergeCell ref="A24:A25"/>
    <mergeCell ref="B24:B25"/>
    <mergeCell ref="C24:C25"/>
    <mergeCell ref="D24:D25"/>
    <mergeCell ref="D22:G22"/>
    <mergeCell ref="I20:K20"/>
    <mergeCell ref="L25:M25"/>
    <mergeCell ref="F14:H14"/>
    <mergeCell ref="G24:G25"/>
    <mergeCell ref="H24:H25"/>
    <mergeCell ref="A14:B14"/>
    <mergeCell ref="F18:H18"/>
    <mergeCell ref="F16:H16"/>
    <mergeCell ref="A10:C10"/>
    <mergeCell ref="I10:M10"/>
    <mergeCell ref="A1:B7"/>
    <mergeCell ref="I12:M12"/>
    <mergeCell ref="H22:M22"/>
    <mergeCell ref="G20:H20"/>
    <mergeCell ref="A12:B12"/>
    <mergeCell ref="A20:B20"/>
    <mergeCell ref="A18:B18"/>
    <mergeCell ref="D10:F10"/>
    <mergeCell ref="A9:M9"/>
    <mergeCell ref="A16:B16"/>
    <mergeCell ref="I14:M14"/>
    <mergeCell ref="I16:M16"/>
    <mergeCell ref="F12:H12"/>
    <mergeCell ref="I18:M18"/>
  </mergeCells>
  <phoneticPr fontId="0" type="noConversion"/>
  <conditionalFormatting sqref="C16">
    <cfRule type="cellIs" dxfId="1" priority="1" stopIfTrue="1" operator="equal">
      <formula>0</formula>
    </cfRule>
  </conditionalFormatting>
  <dataValidations xWindow="716" yWindow="777" count="6">
    <dataValidation type="list" allowBlank="1" showInputMessage="1" showErrorMessage="1" promptTitle="Scegli fra le opzioni" prompt="Clicca sul triangolino" sqref="I18:M18">
      <formula1>$R$27:$R$29</formula1>
    </dataValidation>
    <dataValidation type="list" allowBlank="1" showInputMessage="1" showErrorMessage="1" promptTitle="Scegli fra le opzioni" prompt="Clicca sul triangolino" sqref="A26:A226">
      <formula1>$S$27:$S$28</formula1>
    </dataValidation>
    <dataValidation type="whole" allowBlank="1" showInputMessage="1" showErrorMessage="1" sqref="I27:J226">
      <formula1>0</formula1>
      <formula2>59</formula2>
    </dataValidation>
    <dataValidation type="whole" allowBlank="1" showInputMessage="1" showErrorMessage="1" sqref="K27:K226">
      <formula1>0</formula1>
      <formula2>99</formula2>
    </dataValidation>
    <dataValidation type="list" allowBlank="1" showInputMessage="1" showErrorMessage="1" promptTitle="Scegli fra le opzioni" prompt="Clicca sul triangolino Esordienti 50 e/o 100 Altri 100 e/o 200" sqref="H26:H226">
      <formula1>$Q$27:$Q$39</formula1>
    </dataValidation>
    <dataValidation type="list" allowBlank="1" showInputMessage="1" showErrorMessage="1" promptTitle="Scegli fra le opzioni" prompt="Clicca sul triangolino_x000a_Esordienti massimo 3" sqref="G26:G226">
      <formula1>$P$27:$P$30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3" fitToHeight="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workbookViewId="0">
      <selection activeCell="C47" sqref="C47"/>
    </sheetView>
  </sheetViews>
  <sheetFormatPr defaultRowHeight="12.75" x14ac:dyDescent="0.2"/>
  <cols>
    <col min="1" max="1" width="7.5703125" style="3" customWidth="1"/>
    <col min="2" max="2" width="16.42578125" style="3" customWidth="1"/>
    <col min="3" max="3" width="44.42578125" style="3" customWidth="1"/>
    <col min="4" max="6" width="8.28515625" customWidth="1"/>
    <col min="7" max="7" width="36.85546875" customWidth="1"/>
    <col min="8" max="8" width="14.28515625" customWidth="1"/>
    <col min="9" max="9" width="13.85546875" style="11" customWidth="1"/>
    <col min="10" max="10" width="13.85546875" style="11" hidden="1" customWidth="1"/>
    <col min="11" max="11" width="13.85546875" style="3" hidden="1" customWidth="1"/>
    <col min="12" max="12" width="11.140625" style="3" hidden="1" customWidth="1"/>
    <col min="13" max="13" width="10" style="3" hidden="1" customWidth="1"/>
    <col min="14" max="14" width="12.28515625" style="3" customWidth="1"/>
    <col min="15" max="15" width="16.28515625" customWidth="1"/>
    <col min="16" max="16" width="9.140625" style="3"/>
  </cols>
  <sheetData>
    <row r="1" spans="1:17" ht="20.100000000000001" customHeight="1" x14ac:dyDescent="0.25">
      <c r="A1" s="95" t="s">
        <v>0</v>
      </c>
      <c r="B1" s="95"/>
      <c r="C1" s="69" t="s">
        <v>80</v>
      </c>
    </row>
    <row r="2" spans="1:17" ht="20.100000000000001" customHeight="1" x14ac:dyDescent="0.25">
      <c r="A2" s="95"/>
      <c r="B2" s="95"/>
      <c r="C2" s="70" t="s">
        <v>75</v>
      </c>
    </row>
    <row r="3" spans="1:17" ht="20.100000000000001" customHeight="1" x14ac:dyDescent="0.2">
      <c r="A3" s="95"/>
      <c r="B3" s="95"/>
      <c r="C3" s="73" t="s">
        <v>57</v>
      </c>
    </row>
    <row r="4" spans="1:17" ht="20.100000000000001" customHeight="1" x14ac:dyDescent="0.25">
      <c r="A4" s="95"/>
      <c r="B4" s="95"/>
      <c r="C4" s="70" t="s">
        <v>76</v>
      </c>
    </row>
    <row r="5" spans="1:17" ht="20.100000000000001" customHeight="1" x14ac:dyDescent="0.2">
      <c r="A5" s="95"/>
      <c r="B5" s="95"/>
      <c r="C5" s="72" t="s">
        <v>73</v>
      </c>
    </row>
    <row r="6" spans="1:17" ht="13.5" thickBot="1" x14ac:dyDescent="0.25"/>
    <row r="7" spans="1:17" ht="33" thickTop="1" thickBot="1" x14ac:dyDescent="0.25">
      <c r="A7" s="122" t="s">
        <v>1</v>
      </c>
      <c r="B7" s="123"/>
      <c r="C7" s="123"/>
      <c r="D7" s="123"/>
      <c r="E7" s="123"/>
      <c r="F7" s="123"/>
      <c r="G7" s="123"/>
      <c r="H7" s="124"/>
      <c r="I7" s="27"/>
      <c r="J7" s="27"/>
      <c r="K7" s="22"/>
    </row>
    <row r="8" spans="1:17" ht="20.100000000000001" customHeight="1" thickBot="1" x14ac:dyDescent="0.25">
      <c r="A8" s="90" t="s">
        <v>48</v>
      </c>
      <c r="B8" s="91"/>
      <c r="C8" s="91"/>
      <c r="D8" s="91">
        <f>Atleti!$H$10</f>
        <v>2016</v>
      </c>
      <c r="E8" s="91"/>
      <c r="F8" s="91"/>
      <c r="G8" s="91"/>
      <c r="H8" s="94"/>
      <c r="I8" s="16"/>
      <c r="J8" s="16"/>
      <c r="K8" s="2"/>
      <c r="L8" s="2"/>
      <c r="M8" s="2"/>
    </row>
    <row r="9" spans="1:17" x14ac:dyDescent="0.2">
      <c r="A9" s="53"/>
      <c r="B9" s="54"/>
      <c r="C9" s="54"/>
      <c r="D9" s="35"/>
      <c r="E9" s="35"/>
      <c r="F9" s="35"/>
      <c r="G9" s="35"/>
      <c r="H9" s="43"/>
    </row>
    <row r="10" spans="1:17" ht="15" thickBot="1" x14ac:dyDescent="0.25">
      <c r="A10" s="96" t="s">
        <v>2</v>
      </c>
      <c r="B10" s="97"/>
      <c r="C10" s="132" t="str">
        <f>IF(Atleti!C12="","",Atleti!C12)</f>
        <v/>
      </c>
      <c r="D10" s="97" t="s">
        <v>3</v>
      </c>
      <c r="E10" s="97"/>
      <c r="F10" s="97"/>
      <c r="G10" s="133" t="str">
        <f>IF(Atleti!I12="","",Atleti!I12)</f>
        <v/>
      </c>
      <c r="H10" s="134"/>
      <c r="N10"/>
      <c r="P10"/>
    </row>
    <row r="11" spans="1:17" ht="13.5" thickTop="1" x14ac:dyDescent="0.2">
      <c r="A11" s="56"/>
      <c r="B11" s="57"/>
      <c r="C11" s="57"/>
      <c r="D11" s="30"/>
      <c r="E11" s="30"/>
      <c r="F11" s="30"/>
      <c r="G11" s="14"/>
      <c r="H11" s="46"/>
      <c r="I11" s="25"/>
      <c r="J11" s="25"/>
      <c r="K11" s="29"/>
    </row>
    <row r="12" spans="1:17" ht="15" thickBot="1" x14ac:dyDescent="0.25">
      <c r="A12" s="96" t="s">
        <v>46</v>
      </c>
      <c r="B12" s="97"/>
      <c r="C12" s="17">
        <f>COUNTA(B23:B36)</f>
        <v>0</v>
      </c>
      <c r="D12" s="97" t="s">
        <v>47</v>
      </c>
      <c r="E12" s="97"/>
      <c r="F12" s="97"/>
      <c r="G12" s="125">
        <f>C12*6.5</f>
        <v>0</v>
      </c>
      <c r="H12" s="126"/>
      <c r="N12"/>
      <c r="P12"/>
    </row>
    <row r="13" spans="1:17" ht="15" thickTop="1" x14ac:dyDescent="0.2">
      <c r="A13" s="55"/>
      <c r="B13" s="15"/>
      <c r="C13" s="13"/>
      <c r="D13" s="15"/>
      <c r="E13" s="15"/>
      <c r="F13" s="15"/>
      <c r="G13" s="15"/>
      <c r="H13" s="58"/>
      <c r="I13" s="13"/>
      <c r="J13" s="13"/>
      <c r="K13" s="13"/>
    </row>
    <row r="14" spans="1:17" ht="15" thickBot="1" x14ac:dyDescent="0.25">
      <c r="A14" s="98" t="s">
        <v>7</v>
      </c>
      <c r="B14" s="99"/>
      <c r="C14" s="132" t="str">
        <f>IF(Atleti!C20="","",Atleti!C20)</f>
        <v/>
      </c>
      <c r="D14" s="13"/>
      <c r="E14" s="13"/>
      <c r="F14" s="13"/>
      <c r="G14" s="21"/>
      <c r="H14" s="49"/>
      <c r="I14" s="28"/>
      <c r="N14"/>
      <c r="P14"/>
    </row>
    <row r="15" spans="1:17" ht="15" thickTop="1" x14ac:dyDescent="0.2">
      <c r="A15" s="59"/>
      <c r="B15" s="60"/>
      <c r="C15" s="13"/>
      <c r="D15" s="13"/>
      <c r="E15" s="13"/>
      <c r="F15" s="13"/>
      <c r="G15" s="38"/>
      <c r="H15" s="61"/>
      <c r="I15" s="21"/>
      <c r="J15" s="21"/>
      <c r="K15" s="26"/>
    </row>
    <row r="16" spans="1:17" ht="15" thickBot="1" x14ac:dyDescent="0.25">
      <c r="A16" s="98" t="s">
        <v>8</v>
      </c>
      <c r="B16" s="99"/>
      <c r="C16" s="146" t="str">
        <f>IF(Atleti!G20="","",Atleti!G20)</f>
        <v/>
      </c>
      <c r="D16" s="127" t="s">
        <v>56</v>
      </c>
      <c r="E16" s="127"/>
      <c r="F16" s="127"/>
      <c r="G16" s="136" t="str">
        <f>IF(Atleti!L20="","",Atleti!L20)</f>
        <v/>
      </c>
      <c r="H16" s="134" t="str">
        <f>IF(Atleti!G22="","",Atleti!G22)</f>
        <v/>
      </c>
      <c r="I16" s="21"/>
      <c r="J16" s="21"/>
      <c r="K16" s="26"/>
      <c r="L16" s="26"/>
      <c r="N16"/>
      <c r="O16" s="3"/>
      <c r="P16"/>
      <c r="Q16" s="3"/>
    </row>
    <row r="17" spans="1:16" ht="15" thickTop="1" x14ac:dyDescent="0.2">
      <c r="A17" s="59"/>
      <c r="B17" s="60"/>
      <c r="C17" s="13"/>
      <c r="D17" s="10"/>
      <c r="E17" s="10"/>
      <c r="F17" s="10"/>
      <c r="G17" s="38"/>
      <c r="H17" s="61"/>
      <c r="I17" s="21"/>
      <c r="J17" s="21"/>
      <c r="K17" s="21"/>
    </row>
    <row r="18" spans="1:16" ht="15" thickBot="1" x14ac:dyDescent="0.25">
      <c r="A18" s="50" t="s">
        <v>15</v>
      </c>
      <c r="B18" s="140" t="str">
        <f>IF(Atleti!B22="","",Atleti!B22)</f>
        <v/>
      </c>
      <c r="C18" s="40"/>
      <c r="D18" s="128" t="s">
        <v>16</v>
      </c>
      <c r="E18" s="128"/>
      <c r="F18" s="128"/>
      <c r="G18" s="138" t="str">
        <f>IF(Atleti!H22="","",Atleti!H22)</f>
        <v/>
      </c>
      <c r="H18" s="139" t="str">
        <f>IF(Atleti!H22="","",Atleti!H22)</f>
        <v/>
      </c>
      <c r="I18" s="24"/>
      <c r="J18" s="24"/>
      <c r="K18" s="23"/>
    </row>
    <row r="19" spans="1:16" ht="14.25" thickTop="1" thickBot="1" x14ac:dyDescent="0.25">
      <c r="A19" s="62"/>
      <c r="B19" s="63"/>
      <c r="C19" s="63"/>
      <c r="D19" s="41"/>
      <c r="E19" s="41"/>
      <c r="F19" s="41"/>
      <c r="G19" s="41"/>
      <c r="H19" s="52"/>
      <c r="K19" s="28"/>
    </row>
    <row r="20" spans="1:16" ht="12.75" customHeight="1" thickTop="1" x14ac:dyDescent="0.2">
      <c r="A20" s="115" t="s">
        <v>10</v>
      </c>
      <c r="B20" s="108" t="s">
        <v>50</v>
      </c>
      <c r="C20" s="108" t="s">
        <v>49</v>
      </c>
      <c r="D20" s="112" t="s">
        <v>14</v>
      </c>
      <c r="E20" s="113"/>
      <c r="F20" s="114"/>
      <c r="G20" s="119" t="s">
        <v>22</v>
      </c>
      <c r="H20" s="110" t="s">
        <v>23</v>
      </c>
      <c r="K20" s="8" t="s">
        <v>49</v>
      </c>
      <c r="L20" s="9" t="s">
        <v>53</v>
      </c>
      <c r="M20" s="8" t="s">
        <v>42</v>
      </c>
      <c r="N20" s="9"/>
      <c r="P20"/>
    </row>
    <row r="21" spans="1:16" ht="12.75" customHeight="1" x14ac:dyDescent="0.2">
      <c r="A21" s="116"/>
      <c r="B21" s="109"/>
      <c r="C21" s="109"/>
      <c r="D21" s="65" t="s">
        <v>64</v>
      </c>
      <c r="E21" s="65" t="s">
        <v>62</v>
      </c>
      <c r="F21" s="65" t="s">
        <v>63</v>
      </c>
      <c r="G21" s="120"/>
      <c r="H21" s="111"/>
      <c r="K21" s="8"/>
      <c r="L21" s="9"/>
      <c r="M21" s="8"/>
      <c r="N21" s="9"/>
      <c r="P21"/>
    </row>
    <row r="22" spans="1:16" ht="12.75" hidden="1" customHeight="1" x14ac:dyDescent="0.2">
      <c r="A22" s="84"/>
      <c r="B22" s="74"/>
      <c r="C22" s="74" t="str">
        <f>IF(B22="","",$K$23)</f>
        <v/>
      </c>
      <c r="D22" s="75"/>
      <c r="E22" s="75"/>
      <c r="F22" s="75"/>
      <c r="G22" s="78" t="str">
        <f t="shared" ref="G22:G36" si="0">IF(C22&lt;&gt;"",$C$10,"")</f>
        <v/>
      </c>
      <c r="H22" s="79" t="str">
        <f>IF(C22&lt;&gt;"",$G$10,"")</f>
        <v/>
      </c>
      <c r="N22"/>
      <c r="P22"/>
    </row>
    <row r="23" spans="1:16" x14ac:dyDescent="0.2">
      <c r="A23" s="84"/>
      <c r="B23" s="74"/>
      <c r="C23" s="85" t="str">
        <f t="shared" ref="C23:C36" si="1">IF(B23="","",$K$23)</f>
        <v/>
      </c>
      <c r="D23" s="75"/>
      <c r="E23" s="75"/>
      <c r="F23" s="75"/>
      <c r="G23" s="78" t="str">
        <f t="shared" si="0"/>
        <v/>
      </c>
      <c r="H23" s="79" t="str">
        <f>IF(C23&lt;&gt;"",$G$10,"")</f>
        <v/>
      </c>
      <c r="K23" s="3" t="s">
        <v>67</v>
      </c>
      <c r="L23" s="3" t="s">
        <v>52</v>
      </c>
      <c r="M23" s="3" t="s">
        <v>43</v>
      </c>
      <c r="N23"/>
      <c r="P23"/>
    </row>
    <row r="24" spans="1:16" x14ac:dyDescent="0.2">
      <c r="A24" s="84"/>
      <c r="B24" s="74"/>
      <c r="C24" s="85" t="str">
        <f t="shared" si="1"/>
        <v/>
      </c>
      <c r="D24" s="75"/>
      <c r="E24" s="75"/>
      <c r="F24" s="75"/>
      <c r="G24" s="78" t="str">
        <f t="shared" si="0"/>
        <v/>
      </c>
      <c r="H24" s="79" t="str">
        <f t="shared" ref="H24:H36" si="2">IF(C24&lt;&gt;"",$G$10,"")</f>
        <v/>
      </c>
      <c r="L24" s="3" t="s">
        <v>51</v>
      </c>
      <c r="M24" s="3" t="s">
        <v>44</v>
      </c>
      <c r="N24"/>
      <c r="P24"/>
    </row>
    <row r="25" spans="1:16" x14ac:dyDescent="0.2">
      <c r="A25" s="84"/>
      <c r="B25" s="74"/>
      <c r="C25" s="85" t="str">
        <f t="shared" si="1"/>
        <v/>
      </c>
      <c r="D25" s="75"/>
      <c r="E25" s="75"/>
      <c r="F25" s="75"/>
      <c r="G25" s="78" t="str">
        <f t="shared" si="0"/>
        <v/>
      </c>
      <c r="H25" s="79" t="str">
        <f t="shared" si="2"/>
        <v/>
      </c>
      <c r="N25"/>
      <c r="P25"/>
    </row>
    <row r="26" spans="1:16" x14ac:dyDescent="0.2">
      <c r="A26" s="84"/>
      <c r="B26" s="74"/>
      <c r="C26" s="85" t="str">
        <f t="shared" si="1"/>
        <v/>
      </c>
      <c r="D26" s="75"/>
      <c r="E26" s="75"/>
      <c r="F26" s="75"/>
      <c r="G26" s="78" t="str">
        <f t="shared" si="0"/>
        <v/>
      </c>
      <c r="H26" s="79" t="str">
        <f t="shared" si="2"/>
        <v/>
      </c>
      <c r="N26"/>
      <c r="P26"/>
    </row>
    <row r="27" spans="1:16" x14ac:dyDescent="0.2">
      <c r="A27" s="84"/>
      <c r="B27" s="74"/>
      <c r="C27" s="85" t="str">
        <f t="shared" si="1"/>
        <v/>
      </c>
      <c r="D27" s="75"/>
      <c r="E27" s="75"/>
      <c r="F27" s="75"/>
      <c r="G27" s="78" t="str">
        <f t="shared" si="0"/>
        <v/>
      </c>
      <c r="H27" s="79" t="str">
        <f t="shared" si="2"/>
        <v/>
      </c>
      <c r="N27"/>
      <c r="P27"/>
    </row>
    <row r="28" spans="1:16" x14ac:dyDescent="0.2">
      <c r="A28" s="84"/>
      <c r="B28" s="74"/>
      <c r="C28" s="85" t="str">
        <f t="shared" si="1"/>
        <v/>
      </c>
      <c r="D28" s="75"/>
      <c r="E28" s="75"/>
      <c r="F28" s="75"/>
      <c r="G28" s="78" t="str">
        <f t="shared" si="0"/>
        <v/>
      </c>
      <c r="H28" s="79" t="str">
        <f t="shared" si="2"/>
        <v/>
      </c>
      <c r="N28"/>
      <c r="P28"/>
    </row>
    <row r="29" spans="1:16" x14ac:dyDescent="0.2">
      <c r="A29" s="84"/>
      <c r="B29" s="74"/>
      <c r="C29" s="85" t="str">
        <f t="shared" si="1"/>
        <v/>
      </c>
      <c r="D29" s="75"/>
      <c r="E29" s="75"/>
      <c r="F29" s="75"/>
      <c r="G29" s="78" t="str">
        <f t="shared" si="0"/>
        <v/>
      </c>
      <c r="H29" s="79" t="str">
        <f t="shared" si="2"/>
        <v/>
      </c>
      <c r="N29"/>
      <c r="P29"/>
    </row>
    <row r="30" spans="1:16" x14ac:dyDescent="0.2">
      <c r="A30" s="84"/>
      <c r="B30" s="74"/>
      <c r="C30" s="85" t="str">
        <f t="shared" si="1"/>
        <v/>
      </c>
      <c r="D30" s="75"/>
      <c r="E30" s="75"/>
      <c r="F30" s="75"/>
      <c r="G30" s="78" t="str">
        <f t="shared" si="0"/>
        <v/>
      </c>
      <c r="H30" s="79" t="str">
        <f t="shared" si="2"/>
        <v/>
      </c>
      <c r="N30"/>
      <c r="P30"/>
    </row>
    <row r="31" spans="1:16" x14ac:dyDescent="0.2">
      <c r="A31" s="84"/>
      <c r="B31" s="74"/>
      <c r="C31" s="85" t="str">
        <f t="shared" si="1"/>
        <v/>
      </c>
      <c r="D31" s="75"/>
      <c r="E31" s="75"/>
      <c r="F31" s="75"/>
      <c r="G31" s="78" t="str">
        <f t="shared" si="0"/>
        <v/>
      </c>
      <c r="H31" s="79" t="str">
        <f t="shared" si="2"/>
        <v/>
      </c>
      <c r="N31"/>
      <c r="P31"/>
    </row>
    <row r="32" spans="1:16" x14ac:dyDescent="0.2">
      <c r="A32" s="84"/>
      <c r="B32" s="74"/>
      <c r="C32" s="85" t="str">
        <f t="shared" si="1"/>
        <v/>
      </c>
      <c r="D32" s="75"/>
      <c r="E32" s="75"/>
      <c r="F32" s="75"/>
      <c r="G32" s="78" t="str">
        <f t="shared" si="0"/>
        <v/>
      </c>
      <c r="H32" s="79" t="str">
        <f t="shared" si="2"/>
        <v/>
      </c>
      <c r="N32"/>
      <c r="P32"/>
    </row>
    <row r="33" spans="1:16" x14ac:dyDescent="0.2">
      <c r="A33" s="84"/>
      <c r="B33" s="74"/>
      <c r="C33" s="85" t="str">
        <f t="shared" si="1"/>
        <v/>
      </c>
      <c r="D33" s="75"/>
      <c r="E33" s="75"/>
      <c r="F33" s="75"/>
      <c r="G33" s="78" t="str">
        <f t="shared" si="0"/>
        <v/>
      </c>
      <c r="H33" s="79" t="str">
        <f t="shared" si="2"/>
        <v/>
      </c>
      <c r="N33"/>
      <c r="P33"/>
    </row>
    <row r="34" spans="1:16" x14ac:dyDescent="0.2">
      <c r="A34" s="84"/>
      <c r="B34" s="74"/>
      <c r="C34" s="85" t="str">
        <f t="shared" si="1"/>
        <v/>
      </c>
      <c r="D34" s="75"/>
      <c r="E34" s="75"/>
      <c r="F34" s="75"/>
      <c r="G34" s="78" t="str">
        <f t="shared" si="0"/>
        <v/>
      </c>
      <c r="H34" s="79" t="str">
        <f t="shared" si="2"/>
        <v/>
      </c>
      <c r="N34"/>
      <c r="P34"/>
    </row>
    <row r="35" spans="1:16" x14ac:dyDescent="0.2">
      <c r="A35" s="84"/>
      <c r="B35" s="74"/>
      <c r="C35" s="85" t="str">
        <f t="shared" si="1"/>
        <v/>
      </c>
      <c r="D35" s="75"/>
      <c r="E35" s="75"/>
      <c r="F35" s="75"/>
      <c r="G35" s="78" t="str">
        <f t="shared" si="0"/>
        <v/>
      </c>
      <c r="H35" s="79" t="str">
        <f t="shared" si="2"/>
        <v/>
      </c>
      <c r="N35"/>
      <c r="P35"/>
    </row>
    <row r="36" spans="1:16" ht="13.5" thickBot="1" x14ac:dyDescent="0.25">
      <c r="A36" s="86"/>
      <c r="B36" s="76"/>
      <c r="C36" s="87" t="str">
        <f t="shared" si="1"/>
        <v/>
      </c>
      <c r="D36" s="77"/>
      <c r="E36" s="77"/>
      <c r="F36" s="77"/>
      <c r="G36" s="80" t="str">
        <f t="shared" si="0"/>
        <v/>
      </c>
      <c r="H36" s="81" t="str">
        <f t="shared" si="2"/>
        <v/>
      </c>
      <c r="N36"/>
      <c r="P36"/>
    </row>
    <row r="37" spans="1:16" ht="13.5" thickTop="1" x14ac:dyDescent="0.2"/>
  </sheetData>
  <sheetProtection deleteRows="0" selectLockedCells="1"/>
  <mergeCells count="22">
    <mergeCell ref="G20:G21"/>
    <mergeCell ref="H20:H21"/>
    <mergeCell ref="D20:F20"/>
    <mergeCell ref="A20:A21"/>
    <mergeCell ref="B20:B21"/>
    <mergeCell ref="C20:C21"/>
    <mergeCell ref="G18:H18"/>
    <mergeCell ref="G10:H10"/>
    <mergeCell ref="G12:H12"/>
    <mergeCell ref="A10:B10"/>
    <mergeCell ref="A16:B16"/>
    <mergeCell ref="G16:H16"/>
    <mergeCell ref="D10:F10"/>
    <mergeCell ref="D12:F12"/>
    <mergeCell ref="D16:F16"/>
    <mergeCell ref="D18:F18"/>
    <mergeCell ref="A1:B5"/>
    <mergeCell ref="A14:B14"/>
    <mergeCell ref="A8:C8"/>
    <mergeCell ref="A7:H7"/>
    <mergeCell ref="D8:H8"/>
    <mergeCell ref="A12:B12"/>
  </mergeCells>
  <phoneticPr fontId="0" type="noConversion"/>
  <conditionalFormatting sqref="C12">
    <cfRule type="cellIs" dxfId="0" priority="1" stopIfTrue="1" operator="equal">
      <formula>0</formula>
    </cfRule>
  </conditionalFormatting>
  <dataValidations count="3">
    <dataValidation type="list" allowBlank="1" showInputMessage="1" showErrorMessage="1" promptTitle="Scegli fra le opzioni" prompt="Clicca sul triangolino" sqref="A22:A36">
      <formula1>$M$23:$M$24</formula1>
    </dataValidation>
    <dataValidation type="list" allowBlank="1" showInputMessage="1" showErrorMessage="1" promptTitle="Scegli fra le opzioni" prompt="Clicca sul triangolino" sqref="B22:B36">
      <formula1>$L$23:$L$24</formula1>
    </dataValidation>
    <dataValidation type="list" allowBlank="1" showInputMessage="1" showErrorMessage="1" sqref="C22:C36">
      <formula1>$K$23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J18" sqref="J18"/>
    </sheetView>
  </sheetViews>
  <sheetFormatPr defaultRowHeight="12.75" x14ac:dyDescent="0.2"/>
  <cols>
    <col min="1" max="1" width="15.5703125" customWidth="1"/>
    <col min="2" max="3" width="18" bestFit="1" customWidth="1"/>
    <col min="5" max="6" width="11.140625" bestFit="1" customWidth="1"/>
  </cols>
  <sheetData>
    <row r="1" spans="1:7" ht="18" x14ac:dyDescent="0.25">
      <c r="A1" s="130" t="s">
        <v>81</v>
      </c>
      <c r="B1" s="131"/>
      <c r="C1" s="131"/>
      <c r="D1" s="131"/>
      <c r="E1" s="131"/>
      <c r="F1" s="131"/>
    </row>
    <row r="2" spans="1:7" s="64" customFormat="1" ht="18" x14ac:dyDescent="0.25">
      <c r="B2" s="129" t="s">
        <v>60</v>
      </c>
      <c r="C2" s="129"/>
      <c r="E2" s="129" t="s">
        <v>61</v>
      </c>
      <c r="F2" s="129"/>
    </row>
    <row r="3" spans="1:7" x14ac:dyDescent="0.2">
      <c r="A3" s="31" t="s">
        <v>12</v>
      </c>
      <c r="B3" s="31" t="s">
        <v>17</v>
      </c>
      <c r="C3" s="31" t="s">
        <v>18</v>
      </c>
    </row>
    <row r="5" spans="1:7" x14ac:dyDescent="0.2">
      <c r="A5" s="3" t="s">
        <v>72</v>
      </c>
      <c r="B5" t="s">
        <v>69</v>
      </c>
      <c r="C5" t="s">
        <v>69</v>
      </c>
      <c r="E5" t="s">
        <v>66</v>
      </c>
      <c r="F5" t="s">
        <v>66</v>
      </c>
      <c r="G5">
        <v>1</v>
      </c>
    </row>
    <row r="6" spans="1:7" x14ac:dyDescent="0.2">
      <c r="A6">
        <v>9</v>
      </c>
      <c r="B6" t="s">
        <v>69</v>
      </c>
      <c r="C6" s="1" t="s">
        <v>88</v>
      </c>
      <c r="E6" t="s">
        <v>66</v>
      </c>
      <c r="F6" t="s">
        <v>52</v>
      </c>
      <c r="G6">
        <v>3</v>
      </c>
    </row>
    <row r="7" spans="1:7" x14ac:dyDescent="0.2">
      <c r="A7">
        <v>10</v>
      </c>
      <c r="B7" s="1" t="s">
        <v>88</v>
      </c>
      <c r="C7" t="s">
        <v>52</v>
      </c>
      <c r="E7" t="s">
        <v>52</v>
      </c>
      <c r="F7" t="s">
        <v>52</v>
      </c>
      <c r="G7">
        <v>4</v>
      </c>
    </row>
    <row r="8" spans="1:7" x14ac:dyDescent="0.2">
      <c r="A8">
        <v>11</v>
      </c>
      <c r="B8" t="s">
        <v>52</v>
      </c>
      <c r="C8" t="s">
        <v>51</v>
      </c>
      <c r="E8" t="s">
        <v>52</v>
      </c>
      <c r="F8" t="s">
        <v>51</v>
      </c>
      <c r="G8">
        <v>5</v>
      </c>
    </row>
    <row r="9" spans="1:7" x14ac:dyDescent="0.2">
      <c r="A9">
        <v>12</v>
      </c>
      <c r="B9" t="s">
        <v>51</v>
      </c>
      <c r="C9" t="s">
        <v>51</v>
      </c>
      <c r="E9" t="s">
        <v>51</v>
      </c>
      <c r="F9" t="s">
        <v>51</v>
      </c>
      <c r="G9">
        <v>6</v>
      </c>
    </row>
    <row r="10" spans="1:7" x14ac:dyDescent="0.2">
      <c r="A10">
        <v>13</v>
      </c>
      <c r="B10" t="s">
        <v>51</v>
      </c>
      <c r="C10" t="s">
        <v>20</v>
      </c>
      <c r="E10" t="s">
        <v>51</v>
      </c>
      <c r="F10" t="s">
        <v>20</v>
      </c>
      <c r="G10">
        <v>7</v>
      </c>
    </row>
    <row r="11" spans="1:7" x14ac:dyDescent="0.2">
      <c r="A11">
        <v>14</v>
      </c>
      <c r="B11" t="s">
        <v>68</v>
      </c>
      <c r="C11" t="s">
        <v>20</v>
      </c>
      <c r="E11" t="s">
        <v>20</v>
      </c>
      <c r="F11" t="s">
        <v>20</v>
      </c>
      <c r="G11">
        <v>8</v>
      </c>
    </row>
    <row r="12" spans="1:7" x14ac:dyDescent="0.2">
      <c r="A12">
        <v>15</v>
      </c>
      <c r="B12" t="s">
        <v>20</v>
      </c>
      <c r="C12" t="s">
        <v>55</v>
      </c>
      <c r="E12" t="s">
        <v>20</v>
      </c>
      <c r="F12" t="s">
        <v>21</v>
      </c>
      <c r="G12">
        <v>9</v>
      </c>
    </row>
    <row r="13" spans="1:7" x14ac:dyDescent="0.2">
      <c r="A13">
        <v>16</v>
      </c>
      <c r="B13" t="s">
        <v>20</v>
      </c>
      <c r="C13" t="s">
        <v>55</v>
      </c>
      <c r="E13" t="s">
        <v>20</v>
      </c>
      <c r="F13" t="s">
        <v>21</v>
      </c>
      <c r="G13">
        <v>10</v>
      </c>
    </row>
    <row r="14" spans="1:7" x14ac:dyDescent="0.2">
      <c r="A14">
        <v>17</v>
      </c>
      <c r="B14" t="s">
        <v>55</v>
      </c>
      <c r="C14" t="s">
        <v>55</v>
      </c>
      <c r="E14" t="s">
        <v>21</v>
      </c>
      <c r="F14" t="s">
        <v>19</v>
      </c>
      <c r="G14">
        <v>11</v>
      </c>
    </row>
    <row r="15" spans="1:7" x14ac:dyDescent="0.2">
      <c r="A15">
        <v>18</v>
      </c>
      <c r="B15" t="s">
        <v>55</v>
      </c>
      <c r="C15" t="s">
        <v>55</v>
      </c>
      <c r="E15" t="s">
        <v>21</v>
      </c>
      <c r="F15" t="s">
        <v>19</v>
      </c>
      <c r="G15">
        <v>12</v>
      </c>
    </row>
    <row r="16" spans="1:7" x14ac:dyDescent="0.2">
      <c r="A16">
        <v>19</v>
      </c>
      <c r="B16" t="s">
        <v>55</v>
      </c>
      <c r="C16" t="s">
        <v>55</v>
      </c>
      <c r="E16" t="s">
        <v>19</v>
      </c>
      <c r="F16" t="s">
        <v>54</v>
      </c>
      <c r="G16">
        <v>13</v>
      </c>
    </row>
    <row r="17" spans="1:7" x14ac:dyDescent="0.2">
      <c r="A17">
        <v>20</v>
      </c>
      <c r="B17" t="s">
        <v>55</v>
      </c>
      <c r="C17" t="s">
        <v>55</v>
      </c>
      <c r="E17" t="s">
        <v>19</v>
      </c>
      <c r="F17" t="s">
        <v>54</v>
      </c>
      <c r="G17">
        <v>14</v>
      </c>
    </row>
    <row r="18" spans="1:7" x14ac:dyDescent="0.2">
      <c r="A18" s="3" t="s">
        <v>70</v>
      </c>
      <c r="B18" t="s">
        <v>55</v>
      </c>
      <c r="C18" t="s">
        <v>55</v>
      </c>
      <c r="E18" t="s">
        <v>54</v>
      </c>
      <c r="F18" t="s">
        <v>54</v>
      </c>
      <c r="G18">
        <v>15</v>
      </c>
    </row>
  </sheetData>
  <mergeCells count="3">
    <mergeCell ref="B2:C2"/>
    <mergeCell ref="E2:F2"/>
    <mergeCell ref="A1:F1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Atleti</vt:lpstr>
      <vt:lpstr>Staffette</vt:lpstr>
      <vt:lpstr>Categorie</vt:lpstr>
      <vt:lpstr>Atleti!Area_stampa</vt:lpstr>
      <vt:lpstr>Staffette!Area_stampa</vt:lpstr>
      <vt:lpstr>Atleti!Titoli_stampa</vt:lpstr>
    </vt:vector>
  </TitlesOfParts>
  <Company>per demo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Francesco</cp:lastModifiedBy>
  <cp:lastPrinted>2016-02-13T16:36:32Z</cp:lastPrinted>
  <dcterms:created xsi:type="dcterms:W3CDTF">2009-01-08T19:14:54Z</dcterms:created>
  <dcterms:modified xsi:type="dcterms:W3CDTF">2016-02-13T16:38:49Z</dcterms:modified>
</cp:coreProperties>
</file>